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35_負担金・補助金\補助金\スポーツ振興事業補助金\スポーツ振興事業補助金交付要綱(及び様式)\2024(R6)改正\"/>
    </mc:Choice>
  </mc:AlternateContent>
  <xr:revisionPtr revIDLastSave="0" documentId="13_ncr:1_{C92CC70A-AFEB-483B-B8BF-DA74A7917EA8}" xr6:coauthVersionLast="47" xr6:coauthVersionMax="47" xr10:uidLastSave="{00000000-0000-0000-0000-000000000000}"/>
  <bookViews>
    <workbookView xWindow="-120" yWindow="-120" windowWidth="24240" windowHeight="13020" tabRatio="899" xr2:uid="{00000000-000D-0000-FFFF-FFFF00000000}"/>
  </bookViews>
  <sheets>
    <sheet name="認スポ_補助金算定表(一般用)" sheetId="29" r:id="rId1"/>
    <sheet name="認スポ_補助金総括表(中学クラブ用)" sheetId="33" r:id="rId2"/>
  </sheets>
  <definedNames>
    <definedName name="_xlnm.Print_Area" localSheetId="1">'認スポ_補助金総括表(中学クラブ用)'!$A$1:$I$19</definedName>
    <definedName name="_xlnm.Print_Titles" localSheetId="0">'認スポ_補助金算定表(一般用)'!$24:$24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9" l="1"/>
  <c r="D21" i="29"/>
  <c r="E21" i="29" s="1"/>
  <c r="D20" i="29"/>
  <c r="E20" i="29" s="1"/>
  <c r="G19" i="33"/>
  <c r="D19" i="33"/>
  <c r="C19" i="33"/>
  <c r="H18" i="33"/>
  <c r="E18" i="33"/>
  <c r="F18" i="33" s="1"/>
  <c r="I18" i="33" s="1"/>
  <c r="H17" i="33"/>
  <c r="E17" i="33"/>
  <c r="F17" i="33" s="1"/>
  <c r="I17" i="33" s="1"/>
  <c r="H16" i="33"/>
  <c r="E16" i="33"/>
  <c r="F16" i="33" s="1"/>
  <c r="I16" i="33" s="1"/>
  <c r="H15" i="33"/>
  <c r="E15" i="33"/>
  <c r="F15" i="33" s="1"/>
  <c r="I15" i="33" s="1"/>
  <c r="H14" i="33"/>
  <c r="E14" i="33"/>
  <c r="F14" i="33" s="1"/>
  <c r="I14" i="33" s="1"/>
  <c r="H13" i="33"/>
  <c r="E13" i="33"/>
  <c r="F13" i="33" s="1"/>
  <c r="I13" i="33" s="1"/>
  <c r="H12" i="33"/>
  <c r="E12" i="33"/>
  <c r="F12" i="33" s="1"/>
  <c r="H11" i="33"/>
  <c r="E11" i="33"/>
  <c r="F11" i="33" s="1"/>
  <c r="H10" i="33"/>
  <c r="E10" i="33"/>
  <c r="F10" i="33" s="1"/>
  <c r="H9" i="33"/>
  <c r="E9" i="33"/>
  <c r="F9" i="33" s="1"/>
  <c r="H8" i="33"/>
  <c r="E8" i="33"/>
  <c r="F8" i="33" s="1"/>
  <c r="H7" i="33"/>
  <c r="E7" i="33"/>
  <c r="F7" i="33" s="1"/>
  <c r="H6" i="33"/>
  <c r="E6" i="33"/>
  <c r="F6" i="33" s="1"/>
  <c r="H5" i="33"/>
  <c r="E5" i="33"/>
  <c r="F5" i="33" s="1"/>
  <c r="H4" i="33"/>
  <c r="E4" i="33"/>
  <c r="F13" i="29"/>
  <c r="G13" i="29" s="1"/>
  <c r="I19" i="29" s="1"/>
  <c r="H19" i="33" l="1"/>
  <c r="I5" i="33"/>
  <c r="I7" i="33"/>
  <c r="I9" i="33"/>
  <c r="I11" i="33"/>
  <c r="I6" i="33"/>
  <c r="I8" i="33"/>
  <c r="I10" i="33"/>
  <c r="I12" i="33"/>
  <c r="E19" i="33"/>
  <c r="F4" i="33"/>
  <c r="F16" i="29"/>
  <c r="G16" i="29" s="1"/>
  <c r="I20" i="29" s="1"/>
  <c r="F20" i="29"/>
  <c r="I21" i="29" s="1"/>
  <c r="I4" i="33" l="1"/>
  <c r="I19" i="33" s="1"/>
  <c r="F19" i="33"/>
  <c r="I22" i="29"/>
</calcChain>
</file>

<file path=xl/sharedStrings.xml><?xml version="1.0" encoding="utf-8"?>
<sst xmlns="http://schemas.openxmlformats.org/spreadsheetml/2006/main" count="84" uniqueCount="74">
  <si>
    <t>区分</t>
    <rPh sb="0" eb="2">
      <t>クブン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</si>
  <si>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</si>
  <si>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</si>
  <si>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</si>
  <si>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</si>
  <si>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資格等名称</t>
    <rPh sb="0" eb="3">
      <t>シカクトウ</t>
    </rPh>
    <rPh sb="3" eb="5">
      <t>メイショウ</t>
    </rPh>
    <phoneticPr fontId="1"/>
  </si>
  <si>
    <t>氏名</t>
    <rPh sb="0" eb="2">
      <t>シメイ</t>
    </rPh>
    <phoneticPr fontId="1"/>
  </si>
  <si>
    <t>顧問</t>
    <rPh sb="0" eb="2">
      <t>コモン</t>
    </rPh>
    <phoneticPr fontId="1"/>
  </si>
  <si>
    <t>日本スポーツ協会等公認指導者</t>
    <rPh sb="0" eb="2">
      <t>ニホン</t>
    </rPh>
    <rPh sb="6" eb="8">
      <t>キョウカイ</t>
    </rPh>
    <rPh sb="8" eb="9">
      <t>トウ</t>
    </rPh>
    <rPh sb="9" eb="11">
      <t>コウニン</t>
    </rPh>
    <rPh sb="11" eb="14">
      <t>シドウシャ</t>
    </rPh>
    <phoneticPr fontId="1"/>
  </si>
  <si>
    <t>無資格者</t>
    <rPh sb="0" eb="3">
      <t>ムシカク</t>
    </rPh>
    <rPh sb="3" eb="4">
      <t>シャ</t>
    </rPh>
    <phoneticPr fontId="1"/>
  </si>
  <si>
    <t>○○市</t>
    <rPh sb="2" eb="3">
      <t>シ</t>
    </rPh>
    <phoneticPr fontId="1"/>
  </si>
  <si>
    <t>住所</t>
    <rPh sb="0" eb="2">
      <t>ジュウショ</t>
    </rPh>
    <phoneticPr fontId="1"/>
  </si>
  <si>
    <t>人数×500円</t>
    <rPh sb="0" eb="2">
      <t>ニンズウ</t>
    </rPh>
    <rPh sb="6" eb="7">
      <t>エン</t>
    </rPh>
    <phoneticPr fontId="1"/>
  </si>
  <si>
    <t>人数×1,000円</t>
    <rPh sb="0" eb="2">
      <t>ニンズウ</t>
    </rPh>
    <rPh sb="8" eb="9">
      <t>エン</t>
    </rPh>
    <phoneticPr fontId="1"/>
  </si>
  <si>
    <t>積算基礎</t>
    <rPh sb="0" eb="2">
      <t>セキサン</t>
    </rPh>
    <rPh sb="2" eb="4">
      <t>キソ</t>
    </rPh>
    <phoneticPr fontId="1"/>
  </si>
  <si>
    <t>人数</t>
    <rPh sb="0" eb="2">
      <t>ニンズウ</t>
    </rPh>
    <phoneticPr fontId="1"/>
  </si>
  <si>
    <t>No.</t>
    <phoneticPr fontId="1"/>
  </si>
  <si>
    <t>認定スポーツクラブ活動事業</t>
    <rPh sb="0" eb="2">
      <t>ニンテイ</t>
    </rPh>
    <rPh sb="9" eb="13">
      <t>カツドウジギョウ</t>
    </rPh>
    <phoneticPr fontId="1"/>
  </si>
  <si>
    <t>外部指導者(所属)</t>
    <rPh sb="0" eb="2">
      <t>ガイブ</t>
    </rPh>
    <rPh sb="2" eb="5">
      <t>シドウシャ</t>
    </rPh>
    <rPh sb="6" eb="8">
      <t>ショゾク</t>
    </rPh>
    <phoneticPr fontId="1"/>
  </si>
  <si>
    <t>教員（大町中）</t>
    <rPh sb="0" eb="2">
      <t>キョウイン</t>
    </rPh>
    <rPh sb="3" eb="6">
      <t>オオマチチュウ</t>
    </rPh>
    <phoneticPr fontId="1"/>
  </si>
  <si>
    <t>外部（市○○協会）</t>
    <rPh sb="0" eb="2">
      <t>ガイブ</t>
    </rPh>
    <rPh sb="3" eb="4">
      <t>シ</t>
    </rPh>
    <rPh sb="6" eb="8">
      <t>キョウカイ</t>
    </rPh>
    <phoneticPr fontId="1"/>
  </si>
  <si>
    <t>教員(学校名)/</t>
    <rPh sb="0" eb="2">
      <t>キョウイン</t>
    </rPh>
    <rPh sb="3" eb="6">
      <t>ガッコウメイ</t>
    </rPh>
    <phoneticPr fontId="1"/>
  </si>
  <si>
    <t>顧問/</t>
    <rPh sb="0" eb="2">
      <t>コモン</t>
    </rPh>
    <phoneticPr fontId="1"/>
  </si>
  <si>
    <t>副顧問</t>
    <rPh sb="0" eb="3">
      <t>フクコモン</t>
    </rPh>
    <phoneticPr fontId="1"/>
  </si>
  <si>
    <t>指導者</t>
    <rPh sb="0" eb="3">
      <t>シドウシャ</t>
    </rPh>
    <phoneticPr fontId="1"/>
  </si>
  <si>
    <t>ポイント</t>
    <phoneticPr fontId="1"/>
  </si>
  <si>
    <t>高校/一般</t>
    <rPh sb="0" eb="2">
      <t>コウコウ</t>
    </rPh>
    <rPh sb="3" eb="5">
      <t>イッパン</t>
    </rPh>
    <phoneticPr fontId="1"/>
  </si>
  <si>
    <t>加算無し</t>
    <rPh sb="0" eb="2">
      <t>カサン</t>
    </rPh>
    <rPh sb="2" eb="3">
      <t>ナ</t>
    </rPh>
    <phoneticPr fontId="1"/>
  </si>
  <si>
    <t>高校生</t>
  </si>
  <si>
    <t>一般</t>
  </si>
  <si>
    <t>中学生</t>
  </si>
  <si>
    <t>小学生</t>
  </si>
  <si>
    <t>算出金額</t>
    <rPh sb="0" eb="2">
      <t>サンシュツ</t>
    </rPh>
    <rPh sb="2" eb="4">
      <t>キンガク</t>
    </rPh>
    <phoneticPr fontId="1"/>
  </si>
  <si>
    <t>補助金算定表</t>
    <phoneticPr fontId="1"/>
  </si>
  <si>
    <t>算定額合計</t>
    <rPh sb="0" eb="3">
      <t>サンテイガク</t>
    </rPh>
    <rPh sb="3" eb="5">
      <t>ゴウケイ</t>
    </rPh>
    <phoneticPr fontId="1"/>
  </si>
  <si>
    <t>指導者ポイント（最大3ポイント）及び金額①</t>
    <rPh sb="0" eb="3">
      <t>シドウシャ</t>
    </rPh>
    <rPh sb="8" eb="10">
      <t>サイダイ</t>
    </rPh>
    <rPh sb="16" eb="17">
      <t>オヨ</t>
    </rPh>
    <rPh sb="18" eb="20">
      <t>キンガク</t>
    </rPh>
    <phoneticPr fontId="1"/>
  </si>
  <si>
    <t>団体構成ポイント及び金額②</t>
    <rPh sb="0" eb="2">
      <t>ダンタイ</t>
    </rPh>
    <rPh sb="2" eb="4">
      <t>コウセイ</t>
    </rPh>
    <rPh sb="8" eb="9">
      <t>オヨ</t>
    </rPh>
    <rPh sb="10" eb="12">
      <t>キンガク</t>
    </rPh>
    <phoneticPr fontId="1"/>
  </si>
  <si>
    <t>金額③</t>
    <rPh sb="0" eb="2">
      <t>キンガク</t>
    </rPh>
    <phoneticPr fontId="1"/>
  </si>
  <si>
    <t>①</t>
    <phoneticPr fontId="1"/>
  </si>
  <si>
    <t>②</t>
    <phoneticPr fontId="1"/>
  </si>
  <si>
    <t>③</t>
    <phoneticPr fontId="1"/>
  </si>
  <si>
    <t>◆指導者体制ポイント及び金額（別表2-3）</t>
    <rPh sb="1" eb="4">
      <t>シドウシャ</t>
    </rPh>
    <rPh sb="4" eb="6">
      <t>タイセイ</t>
    </rPh>
    <rPh sb="10" eb="11">
      <t>オヨ</t>
    </rPh>
    <rPh sb="12" eb="14">
      <t>キンガク</t>
    </rPh>
    <rPh sb="15" eb="17">
      <t>ベッピョウ</t>
    </rPh>
    <phoneticPr fontId="1"/>
  </si>
  <si>
    <t>◆団体構成ポイント及び金額（別表2-2）</t>
    <rPh sb="1" eb="5">
      <t>ダンタイコウセイ</t>
    </rPh>
    <rPh sb="9" eb="10">
      <t>オヨ</t>
    </rPh>
    <rPh sb="11" eb="13">
      <t>キンガク</t>
    </rPh>
    <rPh sb="14" eb="16">
      <t>ベッピョウ</t>
    </rPh>
    <phoneticPr fontId="1"/>
  </si>
  <si>
    <t>◆登録人数による金額（別表2-1）</t>
    <rPh sb="1" eb="3">
      <t>トウロク</t>
    </rPh>
    <rPh sb="3" eb="5">
      <t>ニンズウ</t>
    </rPh>
    <rPh sb="8" eb="10">
      <t>キンガク</t>
    </rPh>
    <rPh sb="11" eb="13">
      <t>ベッピョウ</t>
    </rPh>
    <phoneticPr fontId="1"/>
  </si>
  <si>
    <t>市スポーツ協会所属団体登録会員</t>
    <rPh sb="0" eb="1">
      <t>シ</t>
    </rPh>
    <rPh sb="5" eb="7">
      <t>キョウカイ</t>
    </rPh>
    <rPh sb="7" eb="9">
      <t>ショゾク</t>
    </rPh>
    <rPh sb="9" eb="11">
      <t>ダンタイ</t>
    </rPh>
    <rPh sb="11" eb="13">
      <t>トウロク</t>
    </rPh>
    <rPh sb="13" eb="15">
      <t>カイイン</t>
    </rPh>
    <phoneticPr fontId="1"/>
  </si>
  <si>
    <t>市スポーツ協会（○○競技）</t>
    <rPh sb="0" eb="1">
      <t>シ</t>
    </rPh>
    <rPh sb="5" eb="7">
      <t>キョウカイ</t>
    </rPh>
    <rPh sb="10" eb="12">
      <t>キョウギ</t>
    </rPh>
    <phoneticPr fontId="1"/>
  </si>
  <si>
    <t>学校等名・学年</t>
    <rPh sb="0" eb="2">
      <t>ガッコウ</t>
    </rPh>
    <rPh sb="2" eb="3">
      <t>トウ</t>
    </rPh>
    <rPh sb="3" eb="4">
      <t>メイ</t>
    </rPh>
    <rPh sb="5" eb="7">
      <t>ガクネン</t>
    </rPh>
    <phoneticPr fontId="1"/>
  </si>
  <si>
    <t>団体名・補助金額は公表する場合があります。</t>
    <rPh sb="0" eb="3">
      <t>ダンタイメイ</t>
    </rPh>
    <rPh sb="4" eb="8">
      <t>ホジョキンガク</t>
    </rPh>
    <rPh sb="9" eb="11">
      <t>コウヒョウ</t>
    </rPh>
    <rPh sb="13" eb="15">
      <t>バアイ</t>
    </rPh>
    <phoneticPr fontId="1"/>
  </si>
  <si>
    <t>日本スポーツ協会公認○○コーチ3</t>
    <rPh sb="0" eb="2">
      <t>ニホン</t>
    </rPh>
    <rPh sb="6" eb="8">
      <t>キョウカイ</t>
    </rPh>
    <rPh sb="8" eb="10">
      <t>コウニン</t>
    </rPh>
    <phoneticPr fontId="1"/>
  </si>
  <si>
    <t>認定スポーツクラブ
補助金算定総括表</t>
    <rPh sb="0" eb="2">
      <t>ニンテイ</t>
    </rPh>
    <rPh sb="10" eb="13">
      <t>ホジョキン</t>
    </rPh>
    <rPh sb="13" eb="15">
      <t>サンテイ</t>
    </rPh>
    <rPh sb="15" eb="18">
      <t>ソウカツヒョウ</t>
    </rPh>
    <phoneticPr fontId="1"/>
  </si>
  <si>
    <t>種目別
クラブ名</t>
    <rPh sb="0" eb="3">
      <t>シュモクベツ</t>
    </rPh>
    <rPh sb="7" eb="8">
      <t>メイ</t>
    </rPh>
    <phoneticPr fontId="1"/>
  </si>
  <si>
    <t>算出区分1
(クラブ構成+指導者体制)</t>
    <rPh sb="0" eb="2">
      <t>サンシュツ</t>
    </rPh>
    <rPh sb="2" eb="4">
      <t>クブン</t>
    </rPh>
    <rPh sb="10" eb="12">
      <t>コウセイ</t>
    </rPh>
    <rPh sb="13" eb="16">
      <t>シドウシャ</t>
    </rPh>
    <rPh sb="16" eb="18">
      <t>タイセイ</t>
    </rPh>
    <phoneticPr fontId="1"/>
  </si>
  <si>
    <t>算出区分2
(クラブ員割)</t>
    <rPh sb="0" eb="2">
      <t>サンシュツ</t>
    </rPh>
    <rPh sb="2" eb="4">
      <t>クブン</t>
    </rPh>
    <rPh sb="10" eb="11">
      <t>イン</t>
    </rPh>
    <rPh sb="11" eb="12">
      <t>ワリ</t>
    </rPh>
    <phoneticPr fontId="1"/>
  </si>
  <si>
    <t>補助額
合計
(円)</t>
    <rPh sb="0" eb="3">
      <t>ホジョガク</t>
    </rPh>
    <rPh sb="4" eb="6">
      <t>ゴウケイ</t>
    </rPh>
    <rPh sb="5" eb="6">
      <t>ケイ</t>
    </rPh>
    <rPh sb="8" eb="9">
      <t>エン</t>
    </rPh>
    <phoneticPr fontId="1"/>
  </si>
  <si>
    <t>クラブ構成ポイント</t>
    <rPh sb="3" eb="5">
      <t>コウセイ</t>
    </rPh>
    <phoneticPr fontId="1"/>
  </si>
  <si>
    <t>指導者体制ポイント</t>
    <rPh sb="0" eb="3">
      <t>シドウシャ</t>
    </rPh>
    <rPh sb="3" eb="5">
      <t>タイセイ</t>
    </rPh>
    <phoneticPr fontId="1"/>
  </si>
  <si>
    <t>ポイント計</t>
    <rPh sb="4" eb="5">
      <t>ケイ</t>
    </rPh>
    <phoneticPr fontId="1"/>
  </si>
  <si>
    <t>補助額1
(円)</t>
    <rPh sb="0" eb="3">
      <t>ホジョガク</t>
    </rPh>
    <rPh sb="6" eb="7">
      <t>エン</t>
    </rPh>
    <phoneticPr fontId="1"/>
  </si>
  <si>
    <t>クラブ
員数</t>
    <rPh sb="4" eb="6">
      <t>インスウ</t>
    </rPh>
    <phoneticPr fontId="1"/>
  </si>
  <si>
    <t>補助額2
(円)</t>
    <rPh sb="0" eb="3">
      <t>ホジョガク</t>
    </rPh>
    <rPh sb="6" eb="7">
      <t>エン</t>
    </rPh>
    <phoneticPr fontId="1"/>
  </si>
  <si>
    <t>男子バスケットボール</t>
    <rPh sb="0" eb="2">
      <t>ダンシ</t>
    </rPh>
    <phoneticPr fontId="1"/>
  </si>
  <si>
    <t>クラブ名</t>
    <rPh sb="3" eb="4">
      <t>メイ</t>
    </rPh>
    <phoneticPr fontId="1"/>
  </si>
  <si>
    <t>内部処理欄</t>
    <rPh sb="0" eb="2">
      <t>ナイブ</t>
    </rPh>
    <rPh sb="2" eb="4">
      <t>ショリ</t>
    </rPh>
    <rPh sb="4" eb="5">
      <t>ラン</t>
    </rPh>
    <phoneticPr fontId="1"/>
  </si>
  <si>
    <t>補助金算定用基礎数値チェック</t>
    <rPh sb="0" eb="3">
      <t>ホジョキン</t>
    </rPh>
    <rPh sb="3" eb="5">
      <t>サンテイ</t>
    </rPh>
    <rPh sb="5" eb="6">
      <t>ヨウ</t>
    </rPh>
    <rPh sb="6" eb="10">
      <t>キソスウチ</t>
    </rPh>
    <phoneticPr fontId="1"/>
  </si>
  <si>
    <t>申請書添付資料チェック</t>
    <rPh sb="0" eb="3">
      <t>シンセイショ</t>
    </rPh>
    <rPh sb="3" eb="5">
      <t>テンプ</t>
    </rPh>
    <rPh sb="5" eb="7">
      <t>シリョウ</t>
    </rPh>
    <phoneticPr fontId="1"/>
  </si>
  <si>
    <t>クラブ
構成</t>
    <rPh sb="4" eb="6">
      <t>コウセイ</t>
    </rPh>
    <phoneticPr fontId="1"/>
  </si>
  <si>
    <t>指導者
資格</t>
    <rPh sb="0" eb="3">
      <t>シドウシャ</t>
    </rPh>
    <rPh sb="4" eb="6">
      <t>シカク</t>
    </rPh>
    <phoneticPr fontId="1"/>
  </si>
  <si>
    <t>クラブ
員数</t>
    <rPh sb="4" eb="5">
      <t>イン</t>
    </rPh>
    <rPh sb="5" eb="6">
      <t>スウ</t>
    </rPh>
    <phoneticPr fontId="1"/>
  </si>
  <si>
    <t>規約内容</t>
    <rPh sb="0" eb="2">
      <t>キヤク</t>
    </rPh>
    <rPh sb="2" eb="4">
      <t>ナイヨウ</t>
    </rPh>
    <phoneticPr fontId="1"/>
  </si>
  <si>
    <t>事業
計画書</t>
    <rPh sb="0" eb="2">
      <t>ジギョウ</t>
    </rPh>
    <rPh sb="3" eb="6">
      <t>ケイカクショ</t>
    </rPh>
    <phoneticPr fontId="1"/>
  </si>
  <si>
    <t>収支
予算書</t>
    <rPh sb="0" eb="2">
      <t>シュウシ</t>
    </rPh>
    <rPh sb="3" eb="6">
      <t>ヨサンショ</t>
    </rPh>
    <phoneticPr fontId="1"/>
  </si>
  <si>
    <t>補助金
計算書</t>
    <rPh sb="0" eb="3">
      <t>ホジョキン</t>
    </rPh>
    <rPh sb="4" eb="7">
      <t>ケイサンショ</t>
    </rPh>
    <phoneticPr fontId="1"/>
  </si>
  <si>
    <t>名簿</t>
    <rPh sb="0" eb="2">
      <t>メイボ</t>
    </rPh>
    <phoneticPr fontId="1"/>
  </si>
  <si>
    <t>クラブ名 [ 　　　　　　　 ]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</si>
</sst>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6" fontId="2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38" fontId="4" fillId="0" borderId="0" xfId="1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 shrinkToFit="1"/>
    </xf>
    <xf numFmtId="6" fontId="4" fillId="0" borderId="1" xfId="3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right" vertical="center" shrinkToFit="1"/>
    </xf>
    <xf numFmtId="6" fontId="4" fillId="0" borderId="24" xfId="0" applyNumberFormat="1" applyFont="1" applyBorder="1" applyAlignment="1">
      <alignment vertical="center" shrinkToFit="1"/>
    </xf>
    <xf numFmtId="6" fontId="4" fillId="0" borderId="25" xfId="0" applyNumberFormat="1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38" fontId="4" fillId="0" borderId="23" xfId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6" fontId="6" fillId="0" borderId="27" xfId="0" applyNumberFormat="1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Border="1" applyAlignment="1">
      <alignment horizontal="right" vertical="center" shrinkToFit="1"/>
    </xf>
    <xf numFmtId="38" fontId="4" fillId="0" borderId="32" xfId="1" applyFont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Border="1" applyAlignment="1">
      <alignment horizontal="right" vertical="center" shrinkToFit="1"/>
    </xf>
    <xf numFmtId="38" fontId="4" fillId="0" borderId="17" xfId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6" fontId="4" fillId="0" borderId="1" xfId="3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6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通貨" xfId="3" builtinId="7"/>
    <cellStyle name="標準" xfId="0" builtinId="0"/>
    <cellStyle name="標準 2" xfId="2" xr:uid="{4ED54EE2-75D7-4EE7-A50D-9DF9FEAF1439}"/>
  </cellStyles>
  <dxfs count="0"/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54AC-15B7-4123-AEBD-4B36B3036CA7}">
  <dimension ref="A1:I149"/>
  <sheetViews>
    <sheetView tabSelected="1" zoomScaleNormal="100" workbookViewId="0">
      <selection activeCell="C2" sqref="C2:D2"/>
    </sheetView>
  </sheetViews>
  <sheetFormatPr defaultColWidth="8.75" defaultRowHeight="19.149999999999999" customHeight="1"/>
  <cols>
    <col min="1" max="1" width="3.75" style="1" customWidth="1"/>
    <col min="2" max="2" width="7.75" style="1" customWidth="1"/>
    <col min="3" max="3" width="15.375" style="1" customWidth="1"/>
    <col min="4" max="4" width="8.75" style="1" customWidth="1"/>
    <col min="5" max="5" width="9.875" style="1" customWidth="1"/>
    <col min="6" max="6" width="7.5" style="1" customWidth="1"/>
    <col min="7" max="7" width="1.75" style="1" customWidth="1"/>
    <col min="8" max="8" width="4.625" style="1" customWidth="1"/>
    <col min="9" max="9" width="19.375" style="1" customWidth="1"/>
    <col min="10" max="10" width="2.625" style="1" customWidth="1"/>
    <col min="11" max="16384" width="8.75" style="1"/>
  </cols>
  <sheetData>
    <row r="1" spans="1:9" ht="19.149999999999999" customHeight="1" thickBot="1">
      <c r="A1" s="73" t="s">
        <v>17</v>
      </c>
      <c r="B1" s="73"/>
      <c r="C1" s="73"/>
      <c r="D1" s="75" t="s">
        <v>33</v>
      </c>
      <c r="E1" s="75"/>
      <c r="F1" s="86" t="s">
        <v>47</v>
      </c>
      <c r="G1" s="86"/>
      <c r="H1" s="86"/>
      <c r="I1" s="86"/>
    </row>
    <row r="2" spans="1:9" ht="19.149999999999999" customHeight="1">
      <c r="A2" s="69" t="s">
        <v>61</v>
      </c>
      <c r="B2" s="69"/>
      <c r="C2" s="60"/>
      <c r="D2" s="60"/>
      <c r="E2" s="9"/>
      <c r="F2" s="16">
        <v>3</v>
      </c>
      <c r="G2" s="63" t="s">
        <v>8</v>
      </c>
      <c r="H2" s="63"/>
      <c r="I2" s="64"/>
    </row>
    <row r="3" spans="1:9" ht="19.149999999999999" customHeight="1">
      <c r="A3" s="3"/>
      <c r="B3" s="3"/>
      <c r="C3" s="3"/>
      <c r="D3" s="9"/>
      <c r="E3" s="9"/>
      <c r="F3" s="17">
        <v>2</v>
      </c>
      <c r="G3" s="61" t="s">
        <v>44</v>
      </c>
      <c r="H3" s="61"/>
      <c r="I3" s="65"/>
    </row>
    <row r="4" spans="1:9" ht="19.149999999999999" customHeight="1" thickBot="1">
      <c r="A4" s="76" t="s">
        <v>41</v>
      </c>
      <c r="B4" s="76"/>
      <c r="C4" s="76"/>
      <c r="D4" s="76"/>
      <c r="E4" s="76"/>
      <c r="F4" s="18">
        <v>1</v>
      </c>
      <c r="G4" s="66" t="s">
        <v>9</v>
      </c>
      <c r="H4" s="66"/>
      <c r="I4" s="67"/>
    </row>
    <row r="5" spans="1:9" ht="19.149999999999999" customHeight="1">
      <c r="A5" s="61" t="s">
        <v>16</v>
      </c>
      <c r="B5" s="26" t="s">
        <v>22</v>
      </c>
      <c r="C5" s="82" t="s">
        <v>6</v>
      </c>
      <c r="D5" s="80" t="s">
        <v>21</v>
      </c>
      <c r="E5" s="81"/>
      <c r="F5" s="15" t="s">
        <v>24</v>
      </c>
      <c r="G5" s="68" t="s">
        <v>5</v>
      </c>
      <c r="H5" s="68"/>
      <c r="I5" s="68"/>
    </row>
    <row r="6" spans="1:9" ht="19.149999999999999" customHeight="1">
      <c r="A6" s="61"/>
      <c r="B6" s="27" t="s">
        <v>23</v>
      </c>
      <c r="C6" s="83"/>
      <c r="D6" s="78" t="s">
        <v>18</v>
      </c>
      <c r="E6" s="79"/>
      <c r="F6" s="11" t="s">
        <v>25</v>
      </c>
      <c r="G6" s="69"/>
      <c r="H6" s="69"/>
      <c r="I6" s="69"/>
    </row>
    <row r="7" spans="1:9" ht="19.149999999999999" customHeight="1">
      <c r="A7" s="2">
        <v>1</v>
      </c>
      <c r="B7" s="41" t="s">
        <v>7</v>
      </c>
      <c r="C7" s="40"/>
      <c r="D7" s="55" t="s">
        <v>19</v>
      </c>
      <c r="E7" s="56"/>
      <c r="F7" s="41">
        <v>1</v>
      </c>
      <c r="G7" s="70"/>
      <c r="H7" s="70"/>
      <c r="I7" s="70"/>
    </row>
    <row r="8" spans="1:9" ht="19.149999999999999" customHeight="1">
      <c r="A8" s="2">
        <v>2</v>
      </c>
      <c r="B8" s="41" t="s">
        <v>23</v>
      </c>
      <c r="C8" s="40"/>
      <c r="D8" s="55" t="s">
        <v>19</v>
      </c>
      <c r="E8" s="56"/>
      <c r="F8" s="41">
        <v>1</v>
      </c>
      <c r="G8" s="70"/>
      <c r="H8" s="70"/>
      <c r="I8" s="70"/>
    </row>
    <row r="9" spans="1:9" ht="19.149999999999999" customHeight="1">
      <c r="A9" s="2">
        <v>3</v>
      </c>
      <c r="B9" s="41"/>
      <c r="C9" s="40"/>
      <c r="D9" s="55" t="s">
        <v>20</v>
      </c>
      <c r="E9" s="56"/>
      <c r="F9" s="41">
        <v>3</v>
      </c>
      <c r="G9" s="70" t="s">
        <v>48</v>
      </c>
      <c r="H9" s="70"/>
      <c r="I9" s="70"/>
    </row>
    <row r="10" spans="1:9" ht="19.149999999999999" customHeight="1">
      <c r="A10" s="2">
        <v>4</v>
      </c>
      <c r="B10" s="41"/>
      <c r="C10" s="40"/>
      <c r="D10" s="55" t="s">
        <v>20</v>
      </c>
      <c r="E10" s="56"/>
      <c r="F10" s="41">
        <v>2</v>
      </c>
      <c r="G10" s="70" t="s">
        <v>45</v>
      </c>
      <c r="H10" s="70"/>
      <c r="I10" s="70"/>
    </row>
    <row r="11" spans="1:9" ht="19.149999999999999" customHeight="1">
      <c r="A11" s="2">
        <v>5</v>
      </c>
      <c r="B11" s="41"/>
      <c r="C11" s="40"/>
      <c r="D11" s="55"/>
      <c r="E11" s="56"/>
      <c r="F11" s="41"/>
      <c r="G11" s="70"/>
      <c r="H11" s="70"/>
      <c r="I11" s="70"/>
    </row>
    <row r="12" spans="1:9" ht="19.149999999999999" customHeight="1">
      <c r="A12" s="2">
        <v>6</v>
      </c>
      <c r="B12" s="41"/>
      <c r="C12" s="40"/>
      <c r="D12" s="55"/>
      <c r="E12" s="56"/>
      <c r="F12" s="41"/>
      <c r="G12" s="70"/>
      <c r="H12" s="70"/>
      <c r="I12" s="70"/>
    </row>
    <row r="13" spans="1:9" ht="19.149999999999999" customHeight="1">
      <c r="A13" s="61" t="s">
        <v>35</v>
      </c>
      <c r="B13" s="61"/>
      <c r="C13" s="61"/>
      <c r="D13" s="61"/>
      <c r="E13" s="61"/>
      <c r="F13" s="2">
        <f>MAX(F7:F12)</f>
        <v>3</v>
      </c>
      <c r="G13" s="62">
        <f>F13*10000</f>
        <v>30000</v>
      </c>
      <c r="H13" s="62"/>
      <c r="I13" s="62"/>
    </row>
    <row r="14" spans="1:9" ht="19.149999999999999" customHeight="1">
      <c r="A14" s="3"/>
      <c r="B14" s="3"/>
      <c r="C14" s="3"/>
      <c r="D14" s="9"/>
      <c r="E14" s="9"/>
      <c r="F14" s="3"/>
      <c r="G14" s="9"/>
      <c r="H14" s="9"/>
    </row>
    <row r="15" spans="1:9" ht="19.149999999999999" customHeight="1">
      <c r="A15" s="76" t="s">
        <v>42</v>
      </c>
      <c r="B15" s="76"/>
      <c r="C15" s="76"/>
      <c r="D15" s="76"/>
      <c r="E15" s="76"/>
      <c r="F15" s="3"/>
      <c r="G15" s="9"/>
      <c r="H15" s="9"/>
    </row>
    <row r="16" spans="1:9" ht="19.149999999999999" customHeight="1">
      <c r="A16" s="61" t="s">
        <v>36</v>
      </c>
      <c r="B16" s="61"/>
      <c r="C16" s="61"/>
      <c r="D16" s="61"/>
      <c r="E16" s="61"/>
      <c r="F16" s="4">
        <f>IF(AND(D20&gt;0,D21&gt;0,D22&gt;0),5,IF(AND(D20&gt;0,D21=0),1,IF(AND(D21&gt;0),3,0)))</f>
        <v>5</v>
      </c>
      <c r="G16" s="62">
        <f>F16*10000</f>
        <v>50000</v>
      </c>
      <c r="H16" s="62"/>
      <c r="I16" s="62"/>
    </row>
    <row r="17" spans="1:9" ht="19.149999999999999" customHeight="1" thickBot="1">
      <c r="A17" s="9"/>
      <c r="F17" s="3"/>
      <c r="G17" s="9"/>
      <c r="H17" s="9"/>
    </row>
    <row r="18" spans="1:9" ht="19.149999999999999" customHeight="1" thickTop="1">
      <c r="A18" s="77" t="s">
        <v>43</v>
      </c>
      <c r="B18" s="77"/>
      <c r="C18" s="77"/>
      <c r="D18" s="77"/>
      <c r="E18" s="77"/>
      <c r="H18" s="71" t="s">
        <v>34</v>
      </c>
      <c r="I18" s="72"/>
    </row>
    <row r="19" spans="1:9" ht="19.149999999999999" customHeight="1">
      <c r="A19" s="69" t="s">
        <v>0</v>
      </c>
      <c r="B19" s="69"/>
      <c r="C19" s="10" t="s">
        <v>14</v>
      </c>
      <c r="D19" s="4" t="s">
        <v>15</v>
      </c>
      <c r="E19" s="4" t="s">
        <v>32</v>
      </c>
      <c r="F19" s="4" t="s">
        <v>37</v>
      </c>
      <c r="G19" s="5"/>
      <c r="H19" s="22" t="s">
        <v>38</v>
      </c>
      <c r="I19" s="20">
        <f>+G13</f>
        <v>30000</v>
      </c>
    </row>
    <row r="20" spans="1:9" ht="19.149999999999999" customHeight="1">
      <c r="A20" s="61" t="s">
        <v>3</v>
      </c>
      <c r="B20" s="61"/>
      <c r="C20" s="4" t="s">
        <v>12</v>
      </c>
      <c r="D20" s="4">
        <f>COUNTIF($B$25:B188,"小学生")</f>
        <v>1</v>
      </c>
      <c r="E20" s="14">
        <f>D20*500</f>
        <v>500</v>
      </c>
      <c r="F20" s="74">
        <f>E20+E21+E22</f>
        <v>1500</v>
      </c>
      <c r="G20" s="5"/>
      <c r="H20" s="22" t="s">
        <v>39</v>
      </c>
      <c r="I20" s="20">
        <f>+G16</f>
        <v>50000</v>
      </c>
    </row>
    <row r="21" spans="1:9" ht="19.149999999999999" customHeight="1">
      <c r="A21" s="61" t="s">
        <v>4</v>
      </c>
      <c r="B21" s="61"/>
      <c r="C21" s="4" t="s">
        <v>13</v>
      </c>
      <c r="D21" s="4">
        <f>COUNTIF($B$25:B188,"中学生")</f>
        <v>1</v>
      </c>
      <c r="E21" s="14">
        <f>D21*1000</f>
        <v>1000</v>
      </c>
      <c r="F21" s="61"/>
      <c r="G21" s="19"/>
      <c r="H21" s="23" t="s">
        <v>40</v>
      </c>
      <c r="I21" s="21">
        <f>+F20</f>
        <v>1500</v>
      </c>
    </row>
    <row r="22" spans="1:9" ht="19.149999999999999" customHeight="1" thickBot="1">
      <c r="A22" s="61" t="s">
        <v>26</v>
      </c>
      <c r="B22" s="61"/>
      <c r="C22" s="4" t="s">
        <v>27</v>
      </c>
      <c r="D22" s="4">
        <f>COUNTIF($B$25:B188,"高校生")+COUNTIF($B$25:B188,"一般")</f>
        <v>2</v>
      </c>
      <c r="E22" s="14">
        <v>0</v>
      </c>
      <c r="F22" s="61"/>
      <c r="H22" s="24" t="s">
        <v>1</v>
      </c>
      <c r="I22" s="25">
        <f>SUM(I19:I21)</f>
        <v>81500</v>
      </c>
    </row>
    <row r="23" spans="1:9" s="9" customFormat="1" ht="19.149999999999999" customHeight="1" thickTop="1">
      <c r="A23" s="6"/>
      <c r="B23" s="7"/>
      <c r="C23" s="6"/>
      <c r="D23" s="6"/>
      <c r="E23" s="13"/>
      <c r="F23" s="6"/>
      <c r="G23" s="12"/>
      <c r="H23" s="12"/>
    </row>
    <row r="24" spans="1:9" ht="19.149999999999999" customHeight="1">
      <c r="A24" s="4" t="s">
        <v>16</v>
      </c>
      <c r="B24" s="4" t="s">
        <v>0</v>
      </c>
      <c r="C24" s="4" t="s">
        <v>6</v>
      </c>
      <c r="D24" s="61" t="s">
        <v>46</v>
      </c>
      <c r="E24" s="61"/>
      <c r="F24" s="4" t="s">
        <v>11</v>
      </c>
      <c r="G24" s="61" t="s">
        <v>2</v>
      </c>
      <c r="H24" s="61"/>
      <c r="I24" s="61"/>
    </row>
    <row r="25" spans="1:9" ht="19.149999999999999" customHeight="1">
      <c r="A25" s="8">
        <v>1</v>
      </c>
      <c r="B25" s="36" t="s">
        <v>31</v>
      </c>
      <c r="C25" s="35"/>
      <c r="D25" s="84"/>
      <c r="E25" s="85"/>
      <c r="F25" s="36" t="s">
        <v>10</v>
      </c>
      <c r="G25" s="60"/>
      <c r="H25" s="60"/>
      <c r="I25" s="60"/>
    </row>
    <row r="26" spans="1:9" ht="19.149999999999999" customHeight="1">
      <c r="A26" s="2">
        <v>2</v>
      </c>
      <c r="B26" s="41" t="s">
        <v>30</v>
      </c>
      <c r="C26" s="40"/>
      <c r="D26" s="55"/>
      <c r="E26" s="56"/>
      <c r="F26" s="41" t="s">
        <v>10</v>
      </c>
      <c r="G26" s="60"/>
      <c r="H26" s="60"/>
      <c r="I26" s="60"/>
    </row>
    <row r="27" spans="1:9" ht="19.149999999999999" customHeight="1">
      <c r="A27" s="2">
        <v>3</v>
      </c>
      <c r="B27" s="41" t="s">
        <v>28</v>
      </c>
      <c r="C27" s="40"/>
      <c r="D27" s="55"/>
      <c r="E27" s="56"/>
      <c r="F27" s="41" t="s">
        <v>10</v>
      </c>
      <c r="G27" s="60"/>
      <c r="H27" s="60"/>
      <c r="I27" s="60"/>
    </row>
    <row r="28" spans="1:9" ht="19.149999999999999" customHeight="1">
      <c r="A28" s="2">
        <v>4</v>
      </c>
      <c r="B28" s="41" t="s">
        <v>29</v>
      </c>
      <c r="C28" s="40"/>
      <c r="D28" s="55"/>
      <c r="E28" s="56"/>
      <c r="F28" s="41" t="s">
        <v>10</v>
      </c>
      <c r="G28" s="60"/>
      <c r="H28" s="60"/>
      <c r="I28" s="60"/>
    </row>
    <row r="29" spans="1:9" ht="19.149999999999999" customHeight="1">
      <c r="A29" s="2">
        <v>5</v>
      </c>
      <c r="B29" s="41"/>
      <c r="C29" s="40"/>
      <c r="D29" s="55"/>
      <c r="E29" s="56"/>
      <c r="F29" s="41"/>
      <c r="G29" s="60"/>
      <c r="H29" s="60"/>
      <c r="I29" s="60"/>
    </row>
    <row r="30" spans="1:9" ht="19.149999999999999" customHeight="1">
      <c r="A30" s="2">
        <v>6</v>
      </c>
      <c r="B30" s="41"/>
      <c r="C30" s="40"/>
      <c r="D30" s="55"/>
      <c r="E30" s="56"/>
      <c r="F30" s="41"/>
      <c r="G30" s="60"/>
      <c r="H30" s="60"/>
      <c r="I30" s="60"/>
    </row>
    <row r="31" spans="1:9" ht="19.149999999999999" customHeight="1">
      <c r="A31" s="2">
        <v>7</v>
      </c>
      <c r="B31" s="41"/>
      <c r="C31" s="40"/>
      <c r="D31" s="55"/>
      <c r="E31" s="56"/>
      <c r="F31" s="41"/>
      <c r="G31" s="60"/>
      <c r="H31" s="60"/>
      <c r="I31" s="60"/>
    </row>
    <row r="32" spans="1:9" ht="19.149999999999999" customHeight="1">
      <c r="A32" s="2">
        <v>8</v>
      </c>
      <c r="B32" s="41"/>
      <c r="C32" s="40"/>
      <c r="D32" s="55"/>
      <c r="E32" s="56"/>
      <c r="F32" s="41"/>
      <c r="G32" s="60"/>
      <c r="H32" s="60"/>
      <c r="I32" s="60"/>
    </row>
    <row r="33" spans="1:9" ht="19.149999999999999" customHeight="1">
      <c r="A33" s="2">
        <v>9</v>
      </c>
      <c r="B33" s="41"/>
      <c r="C33" s="40"/>
      <c r="D33" s="55"/>
      <c r="E33" s="56"/>
      <c r="F33" s="41"/>
      <c r="G33" s="60"/>
      <c r="H33" s="60"/>
      <c r="I33" s="60"/>
    </row>
    <row r="34" spans="1:9" ht="19.149999999999999" customHeight="1">
      <c r="A34" s="2">
        <v>10</v>
      </c>
      <c r="B34" s="41"/>
      <c r="C34" s="40"/>
      <c r="D34" s="55"/>
      <c r="E34" s="56"/>
      <c r="F34" s="41"/>
      <c r="G34" s="60"/>
      <c r="H34" s="60"/>
      <c r="I34" s="60"/>
    </row>
    <row r="35" spans="1:9" ht="19.149999999999999" customHeight="1">
      <c r="A35" s="2">
        <v>11</v>
      </c>
      <c r="B35" s="41"/>
      <c r="C35" s="40"/>
      <c r="D35" s="55"/>
      <c r="E35" s="56"/>
      <c r="F35" s="41"/>
      <c r="G35" s="60"/>
      <c r="H35" s="60"/>
      <c r="I35" s="60"/>
    </row>
    <row r="36" spans="1:9" ht="19.149999999999999" customHeight="1">
      <c r="A36" s="2">
        <v>12</v>
      </c>
      <c r="B36" s="41"/>
      <c r="C36" s="40"/>
      <c r="D36" s="55"/>
      <c r="E36" s="56"/>
      <c r="F36" s="41"/>
      <c r="G36" s="60"/>
      <c r="H36" s="60"/>
      <c r="I36" s="60"/>
    </row>
    <row r="37" spans="1:9" ht="19.149999999999999" customHeight="1">
      <c r="A37" s="2">
        <v>13</v>
      </c>
      <c r="B37" s="41"/>
      <c r="C37" s="40"/>
      <c r="D37" s="55"/>
      <c r="E37" s="56"/>
      <c r="F37" s="41"/>
      <c r="G37" s="60"/>
      <c r="H37" s="60"/>
      <c r="I37" s="60"/>
    </row>
    <row r="38" spans="1:9" ht="19.149999999999999" customHeight="1">
      <c r="A38" s="2">
        <v>14</v>
      </c>
      <c r="B38" s="41"/>
      <c r="C38" s="40"/>
      <c r="D38" s="55"/>
      <c r="E38" s="56"/>
      <c r="F38" s="41"/>
      <c r="G38" s="60"/>
      <c r="H38" s="60"/>
      <c r="I38" s="60"/>
    </row>
    <row r="39" spans="1:9" ht="19.149999999999999" customHeight="1">
      <c r="A39" s="2">
        <v>15</v>
      </c>
      <c r="B39" s="41"/>
      <c r="C39" s="40"/>
      <c r="D39" s="55"/>
      <c r="E39" s="56"/>
      <c r="F39" s="41"/>
      <c r="G39" s="60"/>
      <c r="H39" s="60"/>
      <c r="I39" s="60"/>
    </row>
    <row r="40" spans="1:9" ht="19.149999999999999" customHeight="1">
      <c r="A40" s="2">
        <v>16</v>
      </c>
      <c r="B40" s="41"/>
      <c r="C40" s="40"/>
      <c r="D40" s="55"/>
      <c r="E40" s="56"/>
      <c r="F40" s="41"/>
      <c r="G40" s="60"/>
      <c r="H40" s="60"/>
      <c r="I40" s="60"/>
    </row>
    <row r="41" spans="1:9" ht="19.149999999999999" customHeight="1">
      <c r="A41" s="2">
        <v>17</v>
      </c>
      <c r="B41" s="41"/>
      <c r="C41" s="40"/>
      <c r="D41" s="55"/>
      <c r="E41" s="56"/>
      <c r="F41" s="41"/>
      <c r="G41" s="60"/>
      <c r="H41" s="60"/>
      <c r="I41" s="60"/>
    </row>
    <row r="42" spans="1:9" ht="19.149999999999999" customHeight="1">
      <c r="A42" s="2">
        <v>18</v>
      </c>
      <c r="B42" s="41"/>
      <c r="C42" s="40"/>
      <c r="D42" s="55"/>
      <c r="E42" s="56"/>
      <c r="F42" s="41"/>
      <c r="G42" s="60"/>
      <c r="H42" s="60"/>
      <c r="I42" s="60"/>
    </row>
    <row r="43" spans="1:9" ht="19.149999999999999" customHeight="1">
      <c r="A43" s="2">
        <v>19</v>
      </c>
      <c r="B43" s="41"/>
      <c r="C43" s="40"/>
      <c r="D43" s="55"/>
      <c r="E43" s="56"/>
      <c r="F43" s="41"/>
      <c r="G43" s="60"/>
      <c r="H43" s="60"/>
      <c r="I43" s="60"/>
    </row>
    <row r="44" spans="1:9" ht="19.149999999999999" customHeight="1">
      <c r="A44" s="2">
        <v>20</v>
      </c>
      <c r="B44" s="41"/>
      <c r="C44" s="40"/>
      <c r="D44" s="55"/>
      <c r="E44" s="56"/>
      <c r="F44" s="41"/>
      <c r="G44" s="60"/>
      <c r="H44" s="60"/>
      <c r="I44" s="60"/>
    </row>
    <row r="45" spans="1:9" ht="19.149999999999999" customHeight="1">
      <c r="A45" s="2">
        <v>21</v>
      </c>
      <c r="B45" s="41"/>
      <c r="C45" s="40"/>
      <c r="D45" s="55"/>
      <c r="E45" s="56"/>
      <c r="F45" s="41"/>
      <c r="G45" s="60"/>
      <c r="H45" s="60"/>
      <c r="I45" s="60"/>
    </row>
    <row r="46" spans="1:9" ht="19.149999999999999" customHeight="1">
      <c r="A46" s="2">
        <v>22</v>
      </c>
      <c r="B46" s="41"/>
      <c r="C46" s="40"/>
      <c r="D46" s="55"/>
      <c r="E46" s="56"/>
      <c r="F46" s="41"/>
      <c r="G46" s="60"/>
      <c r="H46" s="60"/>
      <c r="I46" s="60"/>
    </row>
    <row r="47" spans="1:9" ht="19.149999999999999" customHeight="1">
      <c r="A47" s="2">
        <v>23</v>
      </c>
      <c r="B47" s="41"/>
      <c r="C47" s="40"/>
      <c r="D47" s="55"/>
      <c r="E47" s="56"/>
      <c r="F47" s="41"/>
      <c r="G47" s="60"/>
      <c r="H47" s="60"/>
      <c r="I47" s="60"/>
    </row>
    <row r="48" spans="1:9" ht="19.149999999999999" customHeight="1">
      <c r="A48" s="2">
        <v>24</v>
      </c>
      <c r="B48" s="41"/>
      <c r="C48" s="40"/>
      <c r="D48" s="55"/>
      <c r="E48" s="56"/>
      <c r="F48" s="41"/>
      <c r="G48" s="60"/>
      <c r="H48" s="60"/>
      <c r="I48" s="60"/>
    </row>
    <row r="49" spans="1:9" ht="19.149999999999999" customHeight="1">
      <c r="A49" s="2">
        <v>25</v>
      </c>
      <c r="B49" s="41"/>
      <c r="C49" s="40"/>
      <c r="D49" s="55"/>
      <c r="E49" s="56"/>
      <c r="F49" s="41"/>
      <c r="G49" s="60"/>
      <c r="H49" s="60"/>
      <c r="I49" s="60"/>
    </row>
    <row r="50" spans="1:9" ht="19.149999999999999" customHeight="1">
      <c r="A50" s="2">
        <v>26</v>
      </c>
      <c r="B50" s="41"/>
      <c r="C50" s="40"/>
      <c r="D50" s="55"/>
      <c r="E50" s="56"/>
      <c r="F50" s="41"/>
      <c r="G50" s="60"/>
      <c r="H50" s="60"/>
      <c r="I50" s="60"/>
    </row>
    <row r="51" spans="1:9" ht="19.149999999999999" customHeight="1">
      <c r="A51" s="2">
        <v>27</v>
      </c>
      <c r="B51" s="41"/>
      <c r="C51" s="40"/>
      <c r="D51" s="55"/>
      <c r="E51" s="56"/>
      <c r="F51" s="41"/>
      <c r="G51" s="60"/>
      <c r="H51" s="60"/>
      <c r="I51" s="60"/>
    </row>
    <row r="52" spans="1:9" ht="19.149999999999999" customHeight="1">
      <c r="A52" s="2">
        <v>28</v>
      </c>
      <c r="B52" s="41"/>
      <c r="C52" s="40"/>
      <c r="D52" s="55"/>
      <c r="E52" s="56"/>
      <c r="F52" s="41"/>
      <c r="G52" s="60"/>
      <c r="H52" s="60"/>
      <c r="I52" s="60"/>
    </row>
    <row r="53" spans="1:9" ht="19.149999999999999" customHeight="1">
      <c r="A53" s="2">
        <v>29</v>
      </c>
      <c r="B53" s="41"/>
      <c r="C53" s="40"/>
      <c r="D53" s="55"/>
      <c r="E53" s="56"/>
      <c r="F53" s="41"/>
      <c r="G53" s="60"/>
      <c r="H53" s="60"/>
      <c r="I53" s="60"/>
    </row>
    <row r="54" spans="1:9" ht="19.149999999999999" customHeight="1">
      <c r="A54" s="2">
        <v>30</v>
      </c>
      <c r="B54" s="41"/>
      <c r="C54" s="40"/>
      <c r="D54" s="55"/>
      <c r="E54" s="56"/>
      <c r="F54" s="41"/>
      <c r="G54" s="60"/>
      <c r="H54" s="60"/>
      <c r="I54" s="60"/>
    </row>
    <row r="55" spans="1:9" ht="19.149999999999999" customHeight="1">
      <c r="A55" s="2">
        <v>31</v>
      </c>
      <c r="B55" s="41"/>
      <c r="C55" s="40"/>
      <c r="D55" s="55"/>
      <c r="E55" s="56"/>
      <c r="F55" s="41"/>
      <c r="G55" s="60"/>
      <c r="H55" s="60"/>
      <c r="I55" s="60"/>
    </row>
    <row r="56" spans="1:9" ht="19.149999999999999" customHeight="1">
      <c r="A56" s="2">
        <v>32</v>
      </c>
      <c r="B56" s="41"/>
      <c r="C56" s="40"/>
      <c r="D56" s="55"/>
      <c r="E56" s="56"/>
      <c r="F56" s="41"/>
      <c r="G56" s="60"/>
      <c r="H56" s="60"/>
      <c r="I56" s="60"/>
    </row>
    <row r="57" spans="1:9" ht="19.149999999999999" customHeight="1">
      <c r="A57" s="2">
        <v>33</v>
      </c>
      <c r="B57" s="41"/>
      <c r="C57" s="40"/>
      <c r="D57" s="55"/>
      <c r="E57" s="56"/>
      <c r="F57" s="41"/>
      <c r="G57" s="60"/>
      <c r="H57" s="60"/>
      <c r="I57" s="60"/>
    </row>
    <row r="58" spans="1:9" ht="19.149999999999999" customHeight="1">
      <c r="A58" s="2">
        <v>34</v>
      </c>
      <c r="B58" s="41"/>
      <c r="C58" s="40"/>
      <c r="D58" s="55"/>
      <c r="E58" s="56"/>
      <c r="F58" s="41"/>
      <c r="G58" s="60"/>
      <c r="H58" s="60"/>
      <c r="I58" s="60"/>
    </row>
    <row r="59" spans="1:9" ht="19.149999999999999" customHeight="1">
      <c r="A59" s="2">
        <v>35</v>
      </c>
      <c r="B59" s="41"/>
      <c r="C59" s="40"/>
      <c r="D59" s="55"/>
      <c r="E59" s="56"/>
      <c r="F59" s="41"/>
      <c r="G59" s="60"/>
      <c r="H59" s="60"/>
      <c r="I59" s="60"/>
    </row>
    <row r="60" spans="1:9" ht="19.149999999999999" customHeight="1">
      <c r="A60" s="2">
        <v>36</v>
      </c>
      <c r="B60" s="41"/>
      <c r="C60" s="40"/>
      <c r="D60" s="55"/>
      <c r="E60" s="56"/>
      <c r="F60" s="41"/>
      <c r="G60" s="60"/>
      <c r="H60" s="60"/>
      <c r="I60" s="60"/>
    </row>
    <row r="61" spans="1:9" ht="19.149999999999999" customHeight="1">
      <c r="A61" s="2">
        <v>37</v>
      </c>
      <c r="B61" s="41"/>
      <c r="C61" s="40"/>
      <c r="D61" s="55"/>
      <c r="E61" s="56"/>
      <c r="F61" s="41"/>
      <c r="G61" s="60"/>
      <c r="H61" s="60"/>
      <c r="I61" s="60"/>
    </row>
    <row r="62" spans="1:9" ht="19.149999999999999" customHeight="1">
      <c r="A62" s="2">
        <v>38</v>
      </c>
      <c r="B62" s="41"/>
      <c r="C62" s="40"/>
      <c r="D62" s="55"/>
      <c r="E62" s="56"/>
      <c r="F62" s="41"/>
      <c r="G62" s="60"/>
      <c r="H62" s="60"/>
      <c r="I62" s="60"/>
    </row>
    <row r="63" spans="1:9" ht="19.149999999999999" customHeight="1">
      <c r="A63" s="2">
        <v>39</v>
      </c>
      <c r="B63" s="41"/>
      <c r="C63" s="40"/>
      <c r="D63" s="55"/>
      <c r="E63" s="56"/>
      <c r="F63" s="41"/>
      <c r="G63" s="60"/>
      <c r="H63" s="60"/>
      <c r="I63" s="60"/>
    </row>
    <row r="64" spans="1:9" ht="19.149999999999999" customHeight="1">
      <c r="A64" s="2">
        <v>40</v>
      </c>
      <c r="B64" s="41"/>
      <c r="C64" s="40"/>
      <c r="D64" s="55"/>
      <c r="E64" s="56"/>
      <c r="F64" s="41"/>
      <c r="G64" s="60"/>
      <c r="H64" s="60"/>
      <c r="I64" s="60"/>
    </row>
    <row r="65" spans="1:9" ht="19.149999999999999" customHeight="1">
      <c r="A65" s="2">
        <v>41</v>
      </c>
      <c r="B65" s="41"/>
      <c r="C65" s="40"/>
      <c r="D65" s="55"/>
      <c r="E65" s="56"/>
      <c r="F65" s="41"/>
      <c r="G65" s="60"/>
      <c r="H65" s="60"/>
      <c r="I65" s="60"/>
    </row>
    <row r="66" spans="1:9" ht="19.149999999999999" customHeight="1">
      <c r="A66" s="2">
        <v>42</v>
      </c>
      <c r="B66" s="41"/>
      <c r="C66" s="40"/>
      <c r="D66" s="55"/>
      <c r="E66" s="56"/>
      <c r="F66" s="41"/>
      <c r="G66" s="60"/>
      <c r="H66" s="60"/>
      <c r="I66" s="60"/>
    </row>
    <row r="67" spans="1:9" ht="19.149999999999999" customHeight="1">
      <c r="A67" s="2">
        <v>43</v>
      </c>
      <c r="B67" s="41"/>
      <c r="C67" s="40"/>
      <c r="D67" s="55"/>
      <c r="E67" s="56"/>
      <c r="F67" s="41"/>
      <c r="G67" s="60"/>
      <c r="H67" s="60"/>
      <c r="I67" s="60"/>
    </row>
    <row r="68" spans="1:9" ht="19.149999999999999" customHeight="1">
      <c r="A68" s="2">
        <v>44</v>
      </c>
      <c r="B68" s="41"/>
      <c r="C68" s="40"/>
      <c r="D68" s="55"/>
      <c r="E68" s="56"/>
      <c r="F68" s="41"/>
      <c r="G68" s="60"/>
      <c r="H68" s="60"/>
      <c r="I68" s="60"/>
    </row>
    <row r="69" spans="1:9" ht="19.149999999999999" customHeight="1">
      <c r="A69" s="2">
        <v>45</v>
      </c>
      <c r="B69" s="41"/>
      <c r="C69" s="40"/>
      <c r="D69" s="55"/>
      <c r="E69" s="56"/>
      <c r="F69" s="41"/>
      <c r="G69" s="60"/>
      <c r="H69" s="60"/>
      <c r="I69" s="60"/>
    </row>
    <row r="70" spans="1:9" ht="19.149999999999999" customHeight="1">
      <c r="A70" s="2">
        <v>46</v>
      </c>
      <c r="B70" s="41"/>
      <c r="C70" s="40"/>
      <c r="D70" s="55"/>
      <c r="E70" s="56"/>
      <c r="F70" s="41"/>
      <c r="G70" s="60"/>
      <c r="H70" s="60"/>
      <c r="I70" s="60"/>
    </row>
    <row r="71" spans="1:9" ht="19.149999999999999" customHeight="1">
      <c r="A71" s="2">
        <v>47</v>
      </c>
      <c r="B71" s="41"/>
      <c r="C71" s="40"/>
      <c r="D71" s="55"/>
      <c r="E71" s="56"/>
      <c r="F71" s="41"/>
      <c r="G71" s="60"/>
      <c r="H71" s="60"/>
      <c r="I71" s="60"/>
    </row>
    <row r="72" spans="1:9" ht="19.149999999999999" customHeight="1">
      <c r="A72" s="52">
        <v>48</v>
      </c>
      <c r="B72" s="53"/>
      <c r="C72" s="54"/>
      <c r="D72" s="55"/>
      <c r="E72" s="56"/>
      <c r="F72" s="53"/>
      <c r="G72" s="57"/>
      <c r="H72" s="58"/>
      <c r="I72" s="59"/>
    </row>
    <row r="73" spans="1:9" ht="19.149999999999999" customHeight="1">
      <c r="A73" s="52">
        <v>49</v>
      </c>
      <c r="B73" s="53"/>
      <c r="C73" s="54"/>
      <c r="D73" s="55"/>
      <c r="E73" s="56"/>
      <c r="F73" s="53"/>
      <c r="G73" s="57"/>
      <c r="H73" s="58"/>
      <c r="I73" s="59"/>
    </row>
    <row r="74" spans="1:9" ht="19.149999999999999" customHeight="1">
      <c r="A74" s="52">
        <v>50</v>
      </c>
      <c r="B74" s="53"/>
      <c r="C74" s="54"/>
      <c r="D74" s="55"/>
      <c r="E74" s="56"/>
      <c r="F74" s="53"/>
      <c r="G74" s="57"/>
      <c r="H74" s="58"/>
      <c r="I74" s="59"/>
    </row>
    <row r="75" spans="1:9" ht="19.149999999999999" customHeight="1">
      <c r="A75" s="52">
        <v>51</v>
      </c>
      <c r="B75" s="53"/>
      <c r="C75" s="54"/>
      <c r="D75" s="55"/>
      <c r="E75" s="56"/>
      <c r="F75" s="53"/>
      <c r="G75" s="57"/>
      <c r="H75" s="58"/>
      <c r="I75" s="59"/>
    </row>
    <row r="76" spans="1:9" ht="19.149999999999999" customHeight="1">
      <c r="A76" s="52">
        <v>52</v>
      </c>
      <c r="B76" s="53"/>
      <c r="C76" s="54"/>
      <c r="D76" s="55"/>
      <c r="E76" s="56"/>
      <c r="F76" s="53"/>
      <c r="G76" s="57"/>
      <c r="H76" s="58"/>
      <c r="I76" s="59"/>
    </row>
    <row r="77" spans="1:9" ht="19.149999999999999" customHeight="1">
      <c r="A77" s="52">
        <v>53</v>
      </c>
      <c r="B77" s="53"/>
      <c r="C77" s="54"/>
      <c r="D77" s="55"/>
      <c r="E77" s="56"/>
      <c r="F77" s="53"/>
      <c r="G77" s="57"/>
      <c r="H77" s="58"/>
      <c r="I77" s="59"/>
    </row>
    <row r="78" spans="1:9" ht="19.149999999999999" customHeight="1">
      <c r="A78" s="52">
        <v>54</v>
      </c>
      <c r="B78" s="53"/>
      <c r="C78" s="54"/>
      <c r="D78" s="55"/>
      <c r="E78" s="56"/>
      <c r="F78" s="53"/>
      <c r="G78" s="57"/>
      <c r="H78" s="58"/>
      <c r="I78" s="59"/>
    </row>
    <row r="79" spans="1:9" ht="19.149999999999999" customHeight="1">
      <c r="A79" s="52">
        <v>55</v>
      </c>
      <c r="B79" s="53"/>
      <c r="C79" s="54"/>
      <c r="D79" s="55"/>
      <c r="E79" s="56"/>
      <c r="F79" s="53"/>
      <c r="G79" s="57"/>
      <c r="H79" s="58"/>
      <c r="I79" s="59"/>
    </row>
    <row r="80" spans="1:9" ht="19.149999999999999" customHeight="1">
      <c r="A80" s="52">
        <v>56</v>
      </c>
      <c r="B80" s="53"/>
      <c r="C80" s="54"/>
      <c r="D80" s="55"/>
      <c r="E80" s="56"/>
      <c r="F80" s="53"/>
      <c r="G80" s="57"/>
      <c r="H80" s="58"/>
      <c r="I80" s="59"/>
    </row>
    <row r="81" spans="1:9" ht="19.149999999999999" customHeight="1">
      <c r="A81" s="52">
        <v>57</v>
      </c>
      <c r="B81" s="53"/>
      <c r="C81" s="54"/>
      <c r="D81" s="55"/>
      <c r="E81" s="56"/>
      <c r="F81" s="53"/>
      <c r="G81" s="57"/>
      <c r="H81" s="58"/>
      <c r="I81" s="59"/>
    </row>
    <row r="82" spans="1:9" ht="19.149999999999999" customHeight="1">
      <c r="A82" s="52">
        <v>58</v>
      </c>
      <c r="B82" s="53"/>
      <c r="C82" s="54"/>
      <c r="D82" s="55"/>
      <c r="E82" s="56"/>
      <c r="F82" s="53"/>
      <c r="G82" s="57"/>
      <c r="H82" s="58"/>
      <c r="I82" s="59"/>
    </row>
    <row r="83" spans="1:9" ht="19.149999999999999" customHeight="1">
      <c r="A83" s="52">
        <v>59</v>
      </c>
      <c r="B83" s="53"/>
      <c r="C83" s="54"/>
      <c r="D83" s="55"/>
      <c r="E83" s="56"/>
      <c r="F83" s="53"/>
      <c r="G83" s="57"/>
      <c r="H83" s="58"/>
      <c r="I83" s="59"/>
    </row>
    <row r="84" spans="1:9" ht="19.149999999999999" customHeight="1">
      <c r="A84" s="52">
        <v>60</v>
      </c>
      <c r="B84" s="53"/>
      <c r="C84" s="54"/>
      <c r="D84" s="55"/>
      <c r="E84" s="56"/>
      <c r="F84" s="53"/>
      <c r="G84" s="57"/>
      <c r="H84" s="58"/>
      <c r="I84" s="59"/>
    </row>
    <row r="85" spans="1:9" ht="19.149999999999999" customHeight="1">
      <c r="A85" s="52">
        <v>61</v>
      </c>
      <c r="B85" s="53"/>
      <c r="C85" s="54"/>
      <c r="D85" s="55"/>
      <c r="E85" s="56"/>
      <c r="F85" s="53"/>
      <c r="G85" s="57"/>
      <c r="H85" s="58"/>
      <c r="I85" s="59"/>
    </row>
    <row r="86" spans="1:9" ht="19.149999999999999" customHeight="1">
      <c r="A86" s="52">
        <v>62</v>
      </c>
      <c r="B86" s="53"/>
      <c r="C86" s="54"/>
      <c r="D86" s="55"/>
      <c r="E86" s="56"/>
      <c r="F86" s="53"/>
      <c r="G86" s="57"/>
      <c r="H86" s="58"/>
      <c r="I86" s="59"/>
    </row>
    <row r="87" spans="1:9" ht="19.149999999999999" customHeight="1">
      <c r="A87" s="52">
        <v>63</v>
      </c>
      <c r="B87" s="53"/>
      <c r="C87" s="54"/>
      <c r="D87" s="55"/>
      <c r="E87" s="56"/>
      <c r="F87" s="53"/>
      <c r="G87" s="57"/>
      <c r="H87" s="58"/>
      <c r="I87" s="59"/>
    </row>
    <row r="88" spans="1:9" ht="19.149999999999999" customHeight="1">
      <c r="A88" s="52">
        <v>64</v>
      </c>
      <c r="B88" s="53"/>
      <c r="C88" s="54"/>
      <c r="D88" s="55"/>
      <c r="E88" s="56"/>
      <c r="F88" s="53"/>
      <c r="G88" s="57"/>
      <c r="H88" s="58"/>
      <c r="I88" s="59"/>
    </row>
    <row r="89" spans="1:9" ht="19.149999999999999" customHeight="1">
      <c r="A89" s="52">
        <v>65</v>
      </c>
      <c r="B89" s="53"/>
      <c r="C89" s="54"/>
      <c r="D89" s="55"/>
      <c r="E89" s="56"/>
      <c r="F89" s="53"/>
      <c r="G89" s="57"/>
      <c r="H89" s="58"/>
      <c r="I89" s="59"/>
    </row>
    <row r="90" spans="1:9" ht="19.149999999999999" customHeight="1">
      <c r="A90" s="52">
        <v>66</v>
      </c>
      <c r="B90" s="53"/>
      <c r="C90" s="54"/>
      <c r="D90" s="55"/>
      <c r="E90" s="56"/>
      <c r="F90" s="53"/>
      <c r="G90" s="57"/>
      <c r="H90" s="58"/>
      <c r="I90" s="59"/>
    </row>
    <row r="91" spans="1:9" ht="19.149999999999999" customHeight="1">
      <c r="A91" s="52">
        <v>67</v>
      </c>
      <c r="B91" s="53"/>
      <c r="C91" s="54"/>
      <c r="D91" s="55"/>
      <c r="E91" s="56"/>
      <c r="F91" s="53"/>
      <c r="G91" s="57"/>
      <c r="H91" s="58"/>
      <c r="I91" s="59"/>
    </row>
    <row r="92" spans="1:9" ht="19.149999999999999" customHeight="1">
      <c r="A92" s="52">
        <v>68</v>
      </c>
      <c r="B92" s="53"/>
      <c r="C92" s="54"/>
      <c r="D92" s="55"/>
      <c r="E92" s="56"/>
      <c r="F92" s="53"/>
      <c r="G92" s="57"/>
      <c r="H92" s="58"/>
      <c r="I92" s="59"/>
    </row>
    <row r="93" spans="1:9" ht="19.149999999999999" customHeight="1">
      <c r="A93" s="52">
        <v>69</v>
      </c>
      <c r="B93" s="53"/>
      <c r="C93" s="54"/>
      <c r="D93" s="55"/>
      <c r="E93" s="56"/>
      <c r="F93" s="53"/>
      <c r="G93" s="57"/>
      <c r="H93" s="58"/>
      <c r="I93" s="59"/>
    </row>
    <row r="94" spans="1:9" ht="19.149999999999999" customHeight="1">
      <c r="A94" s="52">
        <v>70</v>
      </c>
      <c r="B94" s="53"/>
      <c r="C94" s="54"/>
      <c r="D94" s="55"/>
      <c r="E94" s="56"/>
      <c r="F94" s="53"/>
      <c r="G94" s="57"/>
      <c r="H94" s="58"/>
      <c r="I94" s="59"/>
    </row>
    <row r="95" spans="1:9" ht="19.149999999999999" customHeight="1">
      <c r="A95" s="52">
        <v>71</v>
      </c>
      <c r="B95" s="53"/>
      <c r="C95" s="54"/>
      <c r="D95" s="55"/>
      <c r="E95" s="56"/>
      <c r="F95" s="53"/>
      <c r="G95" s="57"/>
      <c r="H95" s="58"/>
      <c r="I95" s="59"/>
    </row>
    <row r="96" spans="1:9" ht="19.149999999999999" customHeight="1">
      <c r="A96" s="52">
        <v>72</v>
      </c>
      <c r="B96" s="53"/>
      <c r="C96" s="54"/>
      <c r="D96" s="55"/>
      <c r="E96" s="56"/>
      <c r="F96" s="53"/>
      <c r="G96" s="57"/>
      <c r="H96" s="58"/>
      <c r="I96" s="59"/>
    </row>
    <row r="97" spans="1:9" ht="19.149999999999999" customHeight="1">
      <c r="A97" s="52">
        <v>73</v>
      </c>
      <c r="B97" s="53"/>
      <c r="C97" s="54"/>
      <c r="D97" s="55"/>
      <c r="E97" s="56"/>
      <c r="F97" s="53"/>
      <c r="G97" s="57"/>
      <c r="H97" s="58"/>
      <c r="I97" s="59"/>
    </row>
    <row r="98" spans="1:9" ht="19.149999999999999" customHeight="1">
      <c r="A98" s="52">
        <v>74</v>
      </c>
      <c r="B98" s="53"/>
      <c r="C98" s="54"/>
      <c r="D98" s="55"/>
      <c r="E98" s="56"/>
      <c r="F98" s="53"/>
      <c r="G98" s="57"/>
      <c r="H98" s="58"/>
      <c r="I98" s="59"/>
    </row>
    <row r="99" spans="1:9" ht="19.149999999999999" customHeight="1">
      <c r="A99" s="52">
        <v>75</v>
      </c>
      <c r="B99" s="53"/>
      <c r="C99" s="54"/>
      <c r="D99" s="55"/>
      <c r="E99" s="56"/>
      <c r="F99" s="53"/>
      <c r="G99" s="57"/>
      <c r="H99" s="58"/>
      <c r="I99" s="59"/>
    </row>
    <row r="100" spans="1:9" ht="19.149999999999999" customHeight="1">
      <c r="A100" s="52">
        <v>76</v>
      </c>
      <c r="B100" s="53"/>
      <c r="C100" s="54"/>
      <c r="D100" s="55"/>
      <c r="E100" s="56"/>
      <c r="F100" s="53"/>
      <c r="G100" s="57"/>
      <c r="H100" s="58"/>
      <c r="I100" s="59"/>
    </row>
    <row r="101" spans="1:9" ht="19.149999999999999" customHeight="1">
      <c r="A101" s="52">
        <v>77</v>
      </c>
      <c r="B101" s="53"/>
      <c r="C101" s="54"/>
      <c r="D101" s="55"/>
      <c r="E101" s="56"/>
      <c r="F101" s="53"/>
      <c r="G101" s="57"/>
      <c r="H101" s="58"/>
      <c r="I101" s="59"/>
    </row>
    <row r="102" spans="1:9" ht="19.149999999999999" customHeight="1">
      <c r="A102" s="52">
        <v>78</v>
      </c>
      <c r="B102" s="53"/>
      <c r="C102" s="54"/>
      <c r="D102" s="55"/>
      <c r="E102" s="56"/>
      <c r="F102" s="53"/>
      <c r="G102" s="57"/>
      <c r="H102" s="58"/>
      <c r="I102" s="59"/>
    </row>
    <row r="103" spans="1:9" ht="19.149999999999999" customHeight="1">
      <c r="A103" s="52">
        <v>79</v>
      </c>
      <c r="B103" s="53"/>
      <c r="C103" s="54"/>
      <c r="D103" s="55"/>
      <c r="E103" s="56"/>
      <c r="F103" s="53"/>
      <c r="G103" s="57"/>
      <c r="H103" s="58"/>
      <c r="I103" s="59"/>
    </row>
    <row r="104" spans="1:9" ht="19.149999999999999" customHeight="1">
      <c r="A104" s="52">
        <v>80</v>
      </c>
      <c r="B104" s="53"/>
      <c r="C104" s="54"/>
      <c r="D104" s="55"/>
      <c r="E104" s="56"/>
      <c r="F104" s="53"/>
      <c r="G104" s="57"/>
      <c r="H104" s="58"/>
      <c r="I104" s="59"/>
    </row>
    <row r="105" spans="1:9" ht="19.149999999999999" customHeight="1">
      <c r="A105" s="52">
        <v>81</v>
      </c>
      <c r="B105" s="53"/>
      <c r="C105" s="54"/>
      <c r="D105" s="55"/>
      <c r="E105" s="56"/>
      <c r="F105" s="53"/>
      <c r="G105" s="57"/>
      <c r="H105" s="58"/>
      <c r="I105" s="59"/>
    </row>
    <row r="106" spans="1:9" ht="19.149999999999999" customHeight="1">
      <c r="A106" s="52">
        <v>82</v>
      </c>
      <c r="B106" s="53"/>
      <c r="C106" s="54"/>
      <c r="D106" s="55"/>
      <c r="E106" s="56"/>
      <c r="F106" s="53"/>
      <c r="G106" s="57"/>
      <c r="H106" s="58"/>
      <c r="I106" s="59"/>
    </row>
    <row r="107" spans="1:9" ht="19.149999999999999" customHeight="1">
      <c r="A107" s="52">
        <v>83</v>
      </c>
      <c r="B107" s="53"/>
      <c r="C107" s="54"/>
      <c r="D107" s="55"/>
      <c r="E107" s="56"/>
      <c r="F107" s="53"/>
      <c r="G107" s="57"/>
      <c r="H107" s="58"/>
      <c r="I107" s="59"/>
    </row>
    <row r="108" spans="1:9" ht="19.149999999999999" customHeight="1">
      <c r="A108" s="52">
        <v>84</v>
      </c>
      <c r="B108" s="53"/>
      <c r="C108" s="54"/>
      <c r="D108" s="55"/>
      <c r="E108" s="56"/>
      <c r="F108" s="53"/>
      <c r="G108" s="57"/>
      <c r="H108" s="58"/>
      <c r="I108" s="59"/>
    </row>
    <row r="109" spans="1:9" ht="19.149999999999999" customHeight="1">
      <c r="A109" s="52">
        <v>85</v>
      </c>
      <c r="B109" s="53"/>
      <c r="C109" s="54"/>
      <c r="D109" s="55"/>
      <c r="E109" s="56"/>
      <c r="F109" s="53"/>
      <c r="G109" s="57"/>
      <c r="H109" s="58"/>
      <c r="I109" s="59"/>
    </row>
    <row r="110" spans="1:9" ht="19.149999999999999" customHeight="1">
      <c r="A110" s="52">
        <v>86</v>
      </c>
      <c r="B110" s="53"/>
      <c r="C110" s="54"/>
      <c r="D110" s="55"/>
      <c r="E110" s="56"/>
      <c r="F110" s="53"/>
      <c r="G110" s="57"/>
      <c r="H110" s="58"/>
      <c r="I110" s="59"/>
    </row>
    <row r="111" spans="1:9" ht="19.149999999999999" customHeight="1">
      <c r="A111" s="52">
        <v>87</v>
      </c>
      <c r="B111" s="53"/>
      <c r="C111" s="54"/>
      <c r="D111" s="55"/>
      <c r="E111" s="56"/>
      <c r="F111" s="53"/>
      <c r="G111" s="57"/>
      <c r="H111" s="58"/>
      <c r="I111" s="59"/>
    </row>
    <row r="112" spans="1:9" ht="19.149999999999999" customHeight="1">
      <c r="A112" s="52">
        <v>88</v>
      </c>
      <c r="B112" s="53"/>
      <c r="C112" s="54"/>
      <c r="D112" s="55"/>
      <c r="E112" s="56"/>
      <c r="F112" s="53"/>
      <c r="G112" s="57"/>
      <c r="H112" s="58"/>
      <c r="I112" s="59"/>
    </row>
    <row r="113" spans="1:9" ht="19.149999999999999" customHeight="1">
      <c r="A113" s="52">
        <v>89</v>
      </c>
      <c r="B113" s="53"/>
      <c r="C113" s="54"/>
      <c r="D113" s="55"/>
      <c r="E113" s="56"/>
      <c r="F113" s="53"/>
      <c r="G113" s="57"/>
      <c r="H113" s="58"/>
      <c r="I113" s="59"/>
    </row>
    <row r="114" spans="1:9" ht="19.149999999999999" customHeight="1">
      <c r="A114" s="52">
        <v>90</v>
      </c>
      <c r="B114" s="53"/>
      <c r="C114" s="54"/>
      <c r="D114" s="55"/>
      <c r="E114" s="56"/>
      <c r="F114" s="53"/>
      <c r="G114" s="57"/>
      <c r="H114" s="58"/>
      <c r="I114" s="59"/>
    </row>
    <row r="115" spans="1:9" ht="19.149999999999999" customHeight="1">
      <c r="A115" s="52">
        <v>91</v>
      </c>
      <c r="B115" s="53"/>
      <c r="C115" s="54"/>
      <c r="D115" s="55"/>
      <c r="E115" s="56"/>
      <c r="F115" s="53"/>
      <c r="G115" s="57"/>
      <c r="H115" s="58"/>
      <c r="I115" s="59"/>
    </row>
    <row r="116" spans="1:9" ht="19.149999999999999" customHeight="1">
      <c r="A116" s="52">
        <v>92</v>
      </c>
      <c r="B116" s="53"/>
      <c r="C116" s="54"/>
      <c r="D116" s="55"/>
      <c r="E116" s="56"/>
      <c r="F116" s="53"/>
      <c r="G116" s="57"/>
      <c r="H116" s="58"/>
      <c r="I116" s="59"/>
    </row>
    <row r="117" spans="1:9" ht="19.149999999999999" customHeight="1">
      <c r="A117" s="52">
        <v>93</v>
      </c>
      <c r="B117" s="53"/>
      <c r="C117" s="54"/>
      <c r="D117" s="55"/>
      <c r="E117" s="56"/>
      <c r="F117" s="53"/>
      <c r="G117" s="57"/>
      <c r="H117" s="58"/>
      <c r="I117" s="59"/>
    </row>
    <row r="118" spans="1:9" ht="19.149999999999999" customHeight="1">
      <c r="A118" s="52">
        <v>94</v>
      </c>
      <c r="B118" s="53"/>
      <c r="C118" s="54"/>
      <c r="D118" s="55"/>
      <c r="E118" s="56"/>
      <c r="F118" s="53"/>
      <c r="G118" s="57"/>
      <c r="H118" s="58"/>
      <c r="I118" s="59"/>
    </row>
    <row r="119" spans="1:9" ht="19.149999999999999" customHeight="1">
      <c r="A119" s="52">
        <v>95</v>
      </c>
      <c r="B119" s="53"/>
      <c r="C119" s="54"/>
      <c r="D119" s="55"/>
      <c r="E119" s="56"/>
      <c r="F119" s="53"/>
      <c r="G119" s="57"/>
      <c r="H119" s="58"/>
      <c r="I119" s="59"/>
    </row>
    <row r="120" spans="1:9" ht="19.149999999999999" customHeight="1">
      <c r="A120" s="52">
        <v>96</v>
      </c>
      <c r="B120" s="53"/>
      <c r="C120" s="54"/>
      <c r="D120" s="55"/>
      <c r="E120" s="56"/>
      <c r="F120" s="53"/>
      <c r="G120" s="57"/>
      <c r="H120" s="58"/>
      <c r="I120" s="59"/>
    </row>
    <row r="121" spans="1:9" ht="19.149999999999999" customHeight="1">
      <c r="A121" s="52">
        <v>97</v>
      </c>
      <c r="B121" s="53"/>
      <c r="C121" s="54"/>
      <c r="D121" s="55"/>
      <c r="E121" s="56"/>
      <c r="F121" s="53"/>
      <c r="G121" s="57"/>
      <c r="H121" s="58"/>
      <c r="I121" s="59"/>
    </row>
    <row r="122" spans="1:9" ht="19.149999999999999" customHeight="1">
      <c r="A122" s="52">
        <v>98</v>
      </c>
      <c r="B122" s="53"/>
      <c r="C122" s="54"/>
      <c r="D122" s="55"/>
      <c r="E122" s="56"/>
      <c r="F122" s="53"/>
      <c r="G122" s="57"/>
      <c r="H122" s="58"/>
      <c r="I122" s="59"/>
    </row>
    <row r="123" spans="1:9" ht="19.149999999999999" customHeight="1">
      <c r="A123" s="52">
        <v>99</v>
      </c>
      <c r="B123" s="53"/>
      <c r="C123" s="54"/>
      <c r="D123" s="55"/>
      <c r="E123" s="56"/>
      <c r="F123" s="53"/>
      <c r="G123" s="57"/>
      <c r="H123" s="58"/>
      <c r="I123" s="59"/>
    </row>
    <row r="124" spans="1:9" ht="19.149999999999999" customHeight="1">
      <c r="A124" s="52">
        <v>100</v>
      </c>
      <c r="B124" s="53"/>
      <c r="C124" s="54"/>
      <c r="D124" s="55"/>
      <c r="E124" s="56"/>
      <c r="F124" s="53"/>
      <c r="G124" s="57"/>
      <c r="H124" s="58"/>
      <c r="I124" s="59"/>
    </row>
    <row r="125" spans="1:9" ht="19.149999999999999" customHeight="1">
      <c r="A125" s="52">
        <v>101</v>
      </c>
      <c r="B125" s="53"/>
      <c r="C125" s="54"/>
      <c r="D125" s="55"/>
      <c r="E125" s="56"/>
      <c r="F125" s="53"/>
      <c r="G125" s="57"/>
      <c r="H125" s="58"/>
      <c r="I125" s="59"/>
    </row>
    <row r="126" spans="1:9" ht="19.149999999999999" customHeight="1">
      <c r="A126" s="52">
        <v>102</v>
      </c>
      <c r="B126" s="53"/>
      <c r="C126" s="54"/>
      <c r="D126" s="55"/>
      <c r="E126" s="56"/>
      <c r="F126" s="53"/>
      <c r="G126" s="57"/>
      <c r="H126" s="58"/>
      <c r="I126" s="59"/>
    </row>
    <row r="127" spans="1:9" ht="19.149999999999999" customHeight="1">
      <c r="A127" s="52">
        <v>103</v>
      </c>
      <c r="B127" s="53"/>
      <c r="C127" s="54"/>
      <c r="D127" s="55"/>
      <c r="E127" s="56"/>
      <c r="F127" s="53"/>
      <c r="G127" s="57"/>
      <c r="H127" s="58"/>
      <c r="I127" s="59"/>
    </row>
    <row r="128" spans="1:9" ht="19.149999999999999" customHeight="1">
      <c r="A128" s="52">
        <v>104</v>
      </c>
      <c r="B128" s="53"/>
      <c r="C128" s="54"/>
      <c r="D128" s="55"/>
      <c r="E128" s="56"/>
      <c r="F128" s="53"/>
      <c r="G128" s="57"/>
      <c r="H128" s="58"/>
      <c r="I128" s="59"/>
    </row>
    <row r="129" spans="1:9" ht="19.149999999999999" customHeight="1">
      <c r="A129" s="52">
        <v>105</v>
      </c>
      <c r="B129" s="53"/>
      <c r="C129" s="54"/>
      <c r="D129" s="55"/>
      <c r="E129" s="56"/>
      <c r="F129" s="53"/>
      <c r="G129" s="57"/>
      <c r="H129" s="58"/>
      <c r="I129" s="59"/>
    </row>
    <row r="130" spans="1:9" ht="19.149999999999999" customHeight="1">
      <c r="A130" s="52">
        <v>106</v>
      </c>
      <c r="B130" s="53"/>
      <c r="C130" s="54"/>
      <c r="D130" s="55"/>
      <c r="E130" s="56"/>
      <c r="F130" s="53"/>
      <c r="G130" s="57"/>
      <c r="H130" s="58"/>
      <c r="I130" s="59"/>
    </row>
    <row r="131" spans="1:9" ht="19.149999999999999" customHeight="1">
      <c r="A131" s="52">
        <v>107</v>
      </c>
      <c r="B131" s="53"/>
      <c r="C131" s="54"/>
      <c r="D131" s="55"/>
      <c r="E131" s="56"/>
      <c r="F131" s="53"/>
      <c r="G131" s="57"/>
      <c r="H131" s="58"/>
      <c r="I131" s="59"/>
    </row>
    <row r="132" spans="1:9" ht="19.149999999999999" customHeight="1">
      <c r="A132" s="52">
        <v>108</v>
      </c>
      <c r="B132" s="53"/>
      <c r="C132" s="54"/>
      <c r="D132" s="55"/>
      <c r="E132" s="56"/>
      <c r="F132" s="53"/>
      <c r="G132" s="57"/>
      <c r="H132" s="58"/>
      <c r="I132" s="59"/>
    </row>
    <row r="133" spans="1:9" ht="19.149999999999999" customHeight="1">
      <c r="A133" s="52">
        <v>109</v>
      </c>
      <c r="B133" s="53"/>
      <c r="C133" s="54"/>
      <c r="D133" s="55"/>
      <c r="E133" s="56"/>
      <c r="F133" s="53"/>
      <c r="G133" s="57"/>
      <c r="H133" s="58"/>
      <c r="I133" s="59"/>
    </row>
    <row r="134" spans="1:9" ht="19.149999999999999" customHeight="1">
      <c r="A134" s="52">
        <v>110</v>
      </c>
      <c r="B134" s="53"/>
      <c r="C134" s="54"/>
      <c r="D134" s="55"/>
      <c r="E134" s="56"/>
      <c r="F134" s="53"/>
      <c r="G134" s="57"/>
      <c r="H134" s="58"/>
      <c r="I134" s="59"/>
    </row>
    <row r="135" spans="1:9" ht="19.149999999999999" customHeight="1">
      <c r="A135" s="52">
        <v>111</v>
      </c>
      <c r="B135" s="53"/>
      <c r="C135" s="54"/>
      <c r="D135" s="55"/>
      <c r="E135" s="56"/>
      <c r="F135" s="53"/>
      <c r="G135" s="57"/>
      <c r="H135" s="58"/>
      <c r="I135" s="59"/>
    </row>
    <row r="136" spans="1:9" ht="19.149999999999999" customHeight="1">
      <c r="A136" s="52">
        <v>112</v>
      </c>
      <c r="B136" s="53"/>
      <c r="C136" s="54"/>
      <c r="D136" s="55"/>
      <c r="E136" s="56"/>
      <c r="F136" s="53"/>
      <c r="G136" s="57"/>
      <c r="H136" s="58"/>
      <c r="I136" s="59"/>
    </row>
    <row r="137" spans="1:9" ht="19.149999999999999" customHeight="1">
      <c r="A137" s="52">
        <v>113</v>
      </c>
      <c r="B137" s="53"/>
      <c r="C137" s="54"/>
      <c r="D137" s="55"/>
      <c r="E137" s="56"/>
      <c r="F137" s="53"/>
      <c r="G137" s="57"/>
      <c r="H137" s="58"/>
      <c r="I137" s="59"/>
    </row>
    <row r="138" spans="1:9" ht="19.149999999999999" customHeight="1">
      <c r="A138" s="52">
        <v>114</v>
      </c>
      <c r="B138" s="53"/>
      <c r="C138" s="54"/>
      <c r="D138" s="55"/>
      <c r="E138" s="56"/>
      <c r="F138" s="53"/>
      <c r="G138" s="57"/>
      <c r="H138" s="58"/>
      <c r="I138" s="59"/>
    </row>
    <row r="139" spans="1:9" ht="19.149999999999999" customHeight="1">
      <c r="A139" s="52">
        <v>115</v>
      </c>
      <c r="B139" s="53"/>
      <c r="C139" s="54"/>
      <c r="D139" s="55"/>
      <c r="E139" s="56"/>
      <c r="F139" s="53"/>
      <c r="G139" s="57"/>
      <c r="H139" s="58"/>
      <c r="I139" s="59"/>
    </row>
    <row r="140" spans="1:9" ht="19.149999999999999" customHeight="1">
      <c r="A140" s="52">
        <v>116</v>
      </c>
      <c r="B140" s="53"/>
      <c r="C140" s="54"/>
      <c r="D140" s="55"/>
      <c r="E140" s="56"/>
      <c r="F140" s="53"/>
      <c r="G140" s="57"/>
      <c r="H140" s="58"/>
      <c r="I140" s="59"/>
    </row>
    <row r="141" spans="1:9" ht="19.149999999999999" customHeight="1">
      <c r="A141" s="52">
        <v>117</v>
      </c>
      <c r="B141" s="53"/>
      <c r="C141" s="54"/>
      <c r="D141" s="55"/>
      <c r="E141" s="56"/>
      <c r="F141" s="53"/>
      <c r="G141" s="57"/>
      <c r="H141" s="58"/>
      <c r="I141" s="59"/>
    </row>
    <row r="142" spans="1:9" ht="19.149999999999999" customHeight="1">
      <c r="A142" s="52">
        <v>118</v>
      </c>
      <c r="B142" s="53"/>
      <c r="C142" s="54"/>
      <c r="D142" s="55"/>
      <c r="E142" s="56"/>
      <c r="F142" s="53"/>
      <c r="G142" s="57"/>
      <c r="H142" s="58"/>
      <c r="I142" s="59"/>
    </row>
    <row r="143" spans="1:9" ht="19.149999999999999" customHeight="1">
      <c r="A143" s="52">
        <v>119</v>
      </c>
      <c r="B143" s="53"/>
      <c r="C143" s="54"/>
      <c r="D143" s="55"/>
      <c r="E143" s="56"/>
      <c r="F143" s="53"/>
      <c r="G143" s="57"/>
      <c r="H143" s="58"/>
      <c r="I143" s="59"/>
    </row>
    <row r="144" spans="1:9" ht="19.149999999999999" customHeight="1">
      <c r="A144" s="52">
        <v>120</v>
      </c>
      <c r="B144" s="53"/>
      <c r="C144" s="54"/>
      <c r="D144" s="55"/>
      <c r="E144" s="56"/>
      <c r="F144" s="53"/>
      <c r="G144" s="57"/>
      <c r="H144" s="58"/>
      <c r="I144" s="59"/>
    </row>
    <row r="145" spans="1:9" ht="19.149999999999999" customHeight="1">
      <c r="A145" s="52">
        <v>121</v>
      </c>
      <c r="B145" s="53"/>
      <c r="C145" s="54"/>
      <c r="D145" s="55"/>
      <c r="E145" s="56"/>
      <c r="F145" s="53"/>
      <c r="G145" s="57"/>
      <c r="H145" s="58"/>
      <c r="I145" s="59"/>
    </row>
    <row r="146" spans="1:9" ht="19.149999999999999" customHeight="1">
      <c r="A146" s="52">
        <v>122</v>
      </c>
      <c r="B146" s="53"/>
      <c r="C146" s="54"/>
      <c r="D146" s="55"/>
      <c r="E146" s="56"/>
      <c r="F146" s="53"/>
      <c r="G146" s="57"/>
      <c r="H146" s="58"/>
      <c r="I146" s="59"/>
    </row>
    <row r="147" spans="1:9" ht="19.149999999999999" customHeight="1">
      <c r="A147" s="52">
        <v>123</v>
      </c>
      <c r="B147" s="53"/>
      <c r="C147" s="54"/>
      <c r="D147" s="55"/>
      <c r="E147" s="56"/>
      <c r="F147" s="53"/>
      <c r="G147" s="57"/>
      <c r="H147" s="58"/>
      <c r="I147" s="59"/>
    </row>
    <row r="148" spans="1:9" ht="19.149999999999999" customHeight="1">
      <c r="A148" s="52">
        <v>124</v>
      </c>
      <c r="B148" s="53"/>
      <c r="C148" s="54"/>
      <c r="D148" s="55"/>
      <c r="E148" s="56"/>
      <c r="F148" s="53"/>
      <c r="G148" s="57"/>
      <c r="H148" s="58"/>
      <c r="I148" s="59"/>
    </row>
    <row r="149" spans="1:9" ht="19.149999999999999" customHeight="1">
      <c r="A149" s="52">
        <v>125</v>
      </c>
      <c r="B149" s="53"/>
      <c r="C149" s="54"/>
      <c r="D149" s="55"/>
      <c r="E149" s="56"/>
      <c r="F149" s="53"/>
      <c r="G149" s="57"/>
      <c r="H149" s="58"/>
      <c r="I149" s="59"/>
    </row>
  </sheetData>
  <mergeCells count="290">
    <mergeCell ref="D69:E69"/>
    <mergeCell ref="D70:E70"/>
    <mergeCell ref="D71:E71"/>
    <mergeCell ref="D72:E72"/>
    <mergeCell ref="D73:E73"/>
    <mergeCell ref="D74:E74"/>
    <mergeCell ref="F1:I1"/>
    <mergeCell ref="D68:E68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56:E56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44:E44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32:E32"/>
    <mergeCell ref="D9:E9"/>
    <mergeCell ref="D8:E8"/>
    <mergeCell ref="D7:E7"/>
    <mergeCell ref="D6:E6"/>
    <mergeCell ref="D5:E5"/>
    <mergeCell ref="C5:C6"/>
    <mergeCell ref="A5:A6"/>
    <mergeCell ref="D10:E10"/>
    <mergeCell ref="D11:E11"/>
    <mergeCell ref="D24:E24"/>
    <mergeCell ref="D25:E25"/>
    <mergeCell ref="D26:E26"/>
    <mergeCell ref="D27:E27"/>
    <mergeCell ref="D12:E12"/>
    <mergeCell ref="D28:E28"/>
    <mergeCell ref="D29:E29"/>
    <mergeCell ref="D30:E30"/>
    <mergeCell ref="D31:E31"/>
    <mergeCell ref="C2:D2"/>
    <mergeCell ref="A22:B22"/>
    <mergeCell ref="A21:B21"/>
    <mergeCell ref="A20:B20"/>
    <mergeCell ref="A19:B19"/>
    <mergeCell ref="A1:C1"/>
    <mergeCell ref="A13:E13"/>
    <mergeCell ref="A16:E16"/>
    <mergeCell ref="F20:F22"/>
    <mergeCell ref="D1:E1"/>
    <mergeCell ref="A2:B2"/>
    <mergeCell ref="A4:E4"/>
    <mergeCell ref="A15:E15"/>
    <mergeCell ref="A18:E18"/>
    <mergeCell ref="G25:I25"/>
    <mergeCell ref="G24:I24"/>
    <mergeCell ref="G26:I26"/>
    <mergeCell ref="G27:I27"/>
    <mergeCell ref="G28:I28"/>
    <mergeCell ref="G16:I16"/>
    <mergeCell ref="G2:I2"/>
    <mergeCell ref="G3:I3"/>
    <mergeCell ref="G4:I4"/>
    <mergeCell ref="G5:I6"/>
    <mergeCell ref="G8:I8"/>
    <mergeCell ref="G7:I7"/>
    <mergeCell ref="G13:I13"/>
    <mergeCell ref="G12:I12"/>
    <mergeCell ref="G11:I11"/>
    <mergeCell ref="G10:I10"/>
    <mergeCell ref="G9:I9"/>
    <mergeCell ref="H18:I18"/>
    <mergeCell ref="G34:I34"/>
    <mergeCell ref="G35:I35"/>
    <mergeCell ref="G36:I36"/>
    <mergeCell ref="G37:I37"/>
    <mergeCell ref="G38:I38"/>
    <mergeCell ref="G29:I29"/>
    <mergeCell ref="G30:I30"/>
    <mergeCell ref="G31:I31"/>
    <mergeCell ref="G32:I32"/>
    <mergeCell ref="G33:I33"/>
    <mergeCell ref="G51:I51"/>
    <mergeCell ref="G52:I52"/>
    <mergeCell ref="G53:I53"/>
    <mergeCell ref="G44:I44"/>
    <mergeCell ref="G45:I45"/>
    <mergeCell ref="G46:I46"/>
    <mergeCell ref="G47:I47"/>
    <mergeCell ref="G48:I48"/>
    <mergeCell ref="G39:I39"/>
    <mergeCell ref="G40:I40"/>
    <mergeCell ref="G41:I41"/>
    <mergeCell ref="G42:I42"/>
    <mergeCell ref="G43:I43"/>
    <mergeCell ref="G49:I49"/>
    <mergeCell ref="G50:I50"/>
    <mergeCell ref="G74:I74"/>
    <mergeCell ref="G69:I69"/>
    <mergeCell ref="G70:I70"/>
    <mergeCell ref="G71:I71"/>
    <mergeCell ref="G72:I72"/>
    <mergeCell ref="G73:I73"/>
    <mergeCell ref="G64:I64"/>
    <mergeCell ref="G65:I65"/>
    <mergeCell ref="G66:I66"/>
    <mergeCell ref="G67:I67"/>
    <mergeCell ref="G68:I68"/>
    <mergeCell ref="G59:I59"/>
    <mergeCell ref="G60:I60"/>
    <mergeCell ref="G61:I61"/>
    <mergeCell ref="G62:I62"/>
    <mergeCell ref="G63:I63"/>
    <mergeCell ref="G54:I54"/>
    <mergeCell ref="G55:I55"/>
    <mergeCell ref="G56:I56"/>
    <mergeCell ref="G57:I57"/>
    <mergeCell ref="G58:I58"/>
    <mergeCell ref="D75:E75"/>
    <mergeCell ref="G75:I75"/>
    <mergeCell ref="D76:E76"/>
    <mergeCell ref="G76:I76"/>
    <mergeCell ref="D77:E77"/>
    <mergeCell ref="G77:I77"/>
    <mergeCell ref="D78:E78"/>
    <mergeCell ref="G78:I78"/>
    <mergeCell ref="D79:E79"/>
    <mergeCell ref="G79:I79"/>
    <mergeCell ref="D80:E80"/>
    <mergeCell ref="G80:I80"/>
    <mergeCell ref="D81:E81"/>
    <mergeCell ref="G81:I81"/>
    <mergeCell ref="D82:E82"/>
    <mergeCell ref="G82:I82"/>
    <mergeCell ref="D83:E83"/>
    <mergeCell ref="G83:I83"/>
    <mergeCell ref="D84:E84"/>
    <mergeCell ref="G84:I84"/>
    <mergeCell ref="D85:E85"/>
    <mergeCell ref="G85:I85"/>
    <mergeCell ref="D86:E86"/>
    <mergeCell ref="G86:I86"/>
    <mergeCell ref="D87:E87"/>
    <mergeCell ref="G87:I87"/>
    <mergeCell ref="D88:E88"/>
    <mergeCell ref="G88:I88"/>
    <mergeCell ref="D89:E89"/>
    <mergeCell ref="G89:I89"/>
    <mergeCell ref="D90:E90"/>
    <mergeCell ref="G90:I90"/>
    <mergeCell ref="D91:E91"/>
    <mergeCell ref="G91:I91"/>
    <mergeCell ref="D92:E92"/>
    <mergeCell ref="G92:I92"/>
    <mergeCell ref="D93:E93"/>
    <mergeCell ref="G93:I93"/>
    <mergeCell ref="D94:E94"/>
    <mergeCell ref="G94:I94"/>
    <mergeCell ref="D95:E95"/>
    <mergeCell ref="G95:I95"/>
    <mergeCell ref="D96:E96"/>
    <mergeCell ref="G96:I96"/>
    <mergeCell ref="D97:E97"/>
    <mergeCell ref="G97:I97"/>
    <mergeCell ref="D98:E98"/>
    <mergeCell ref="G98:I98"/>
    <mergeCell ref="D99:E99"/>
    <mergeCell ref="G99:I99"/>
    <mergeCell ref="D100:E100"/>
    <mergeCell ref="G100:I100"/>
    <mergeCell ref="D101:E101"/>
    <mergeCell ref="G101:I101"/>
    <mergeCell ref="D102:E102"/>
    <mergeCell ref="G102:I102"/>
    <mergeCell ref="D103:E103"/>
    <mergeCell ref="G103:I103"/>
    <mergeCell ref="D104:E104"/>
    <mergeCell ref="G104:I104"/>
    <mergeCell ref="D105:E105"/>
    <mergeCell ref="G105:I105"/>
    <mergeCell ref="D106:E106"/>
    <mergeCell ref="G106:I106"/>
    <mergeCell ref="D107:E107"/>
    <mergeCell ref="G107:I107"/>
    <mergeCell ref="D108:E108"/>
    <mergeCell ref="G108:I108"/>
    <mergeCell ref="D109:E109"/>
    <mergeCell ref="G109:I109"/>
    <mergeCell ref="D110:E110"/>
    <mergeCell ref="G110:I110"/>
    <mergeCell ref="D111:E111"/>
    <mergeCell ref="G111:I111"/>
    <mergeCell ref="D112:E112"/>
    <mergeCell ref="G112:I112"/>
    <mergeCell ref="D113:E113"/>
    <mergeCell ref="G113:I113"/>
    <mergeCell ref="D114:E114"/>
    <mergeCell ref="G114:I114"/>
    <mergeCell ref="D115:E115"/>
    <mergeCell ref="G115:I115"/>
    <mergeCell ref="D116:E116"/>
    <mergeCell ref="G116:I116"/>
    <mergeCell ref="D117:E117"/>
    <mergeCell ref="G117:I117"/>
    <mergeCell ref="D118:E118"/>
    <mergeCell ref="G118:I118"/>
    <mergeCell ref="D119:E119"/>
    <mergeCell ref="G119:I119"/>
    <mergeCell ref="D120:E120"/>
    <mergeCell ref="G120:I120"/>
    <mergeCell ref="D121:E121"/>
    <mergeCell ref="G121:I121"/>
    <mergeCell ref="D122:E122"/>
    <mergeCell ref="G122:I122"/>
    <mergeCell ref="D123:E123"/>
    <mergeCell ref="G123:I123"/>
    <mergeCell ref="D124:E124"/>
    <mergeCell ref="G124:I124"/>
    <mergeCell ref="D125:E125"/>
    <mergeCell ref="G125:I125"/>
    <mergeCell ref="D126:E126"/>
    <mergeCell ref="G126:I126"/>
    <mergeCell ref="D127:E127"/>
    <mergeCell ref="G127:I127"/>
    <mergeCell ref="D128:E128"/>
    <mergeCell ref="G128:I128"/>
    <mergeCell ref="D129:E129"/>
    <mergeCell ref="G129:I129"/>
    <mergeCell ref="D130:E130"/>
    <mergeCell ref="G130:I130"/>
    <mergeCell ref="D131:E131"/>
    <mergeCell ref="G131:I131"/>
    <mergeCell ref="D132:E132"/>
    <mergeCell ref="G132:I132"/>
    <mergeCell ref="D133:E133"/>
    <mergeCell ref="G133:I133"/>
    <mergeCell ref="D134:E134"/>
    <mergeCell ref="G134:I134"/>
    <mergeCell ref="D135:E135"/>
    <mergeCell ref="G135:I135"/>
    <mergeCell ref="D136:E136"/>
    <mergeCell ref="G136:I136"/>
    <mergeCell ref="D137:E137"/>
    <mergeCell ref="G137:I137"/>
    <mergeCell ref="D138:E138"/>
    <mergeCell ref="G138:I138"/>
    <mergeCell ref="D139:E139"/>
    <mergeCell ref="G139:I139"/>
    <mergeCell ref="D140:E140"/>
    <mergeCell ref="G140:I140"/>
    <mergeCell ref="D141:E141"/>
    <mergeCell ref="G141:I141"/>
    <mergeCell ref="D142:E142"/>
    <mergeCell ref="G142:I142"/>
    <mergeCell ref="D143:E143"/>
    <mergeCell ref="G143:I143"/>
    <mergeCell ref="D144:E144"/>
    <mergeCell ref="G144:I144"/>
    <mergeCell ref="D145:E145"/>
    <mergeCell ref="G145:I145"/>
    <mergeCell ref="D146:E146"/>
    <mergeCell ref="G146:I146"/>
    <mergeCell ref="D147:E147"/>
    <mergeCell ref="G147:I147"/>
    <mergeCell ref="D148:E148"/>
    <mergeCell ref="G148:I148"/>
    <mergeCell ref="D149:E149"/>
    <mergeCell ref="G149:I149"/>
  </mergeCells>
  <phoneticPr fontId="1"/>
  <dataValidations count="1">
    <dataValidation type="list" allowBlank="1" showInputMessage="1" showErrorMessage="1" sqref="B25:B149" xr:uid="{C509177D-5A73-47F3-A7DC-D76678C3ED43}">
      <formula1>"小学生,中学生,高校生,一般"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3A384-F32B-466F-8C69-66E4EB58A671}">
  <dimension ref="A1:R19"/>
  <sheetViews>
    <sheetView workbookViewId="0">
      <pane xSplit="2" ySplit="3" topLeftCell="C4" activePane="bottomRight" state="frozen"/>
      <selection activeCell="K1" sqref="K1"/>
      <selection pane="topRight" activeCell="K1" sqref="K1"/>
      <selection pane="bottomLeft" activeCell="K1" sqref="K1"/>
      <selection pane="bottomRight" activeCell="B5" sqref="B5"/>
    </sheetView>
  </sheetViews>
  <sheetFormatPr defaultRowHeight="39" customHeight="1"/>
  <cols>
    <col min="1" max="1" width="3" style="29" customWidth="1"/>
    <col min="2" max="2" width="19.75" style="29" customWidth="1"/>
    <col min="3" max="5" width="8.25" style="29" customWidth="1"/>
    <col min="6" max="6" width="8.75" style="29" customWidth="1"/>
    <col min="7" max="7" width="6.75" style="29" customWidth="1"/>
    <col min="8" max="9" width="8.75" style="29" customWidth="1"/>
    <col min="10" max="10" width="4.625" style="29" customWidth="1"/>
    <col min="11" max="12" width="7.5" style="46" customWidth="1"/>
    <col min="13" max="14" width="7.5" style="51" customWidth="1"/>
    <col min="15" max="16" width="7.5" style="50" customWidth="1"/>
    <col min="17" max="18" width="7.5" style="45" customWidth="1"/>
    <col min="19" max="16384" width="9" style="29"/>
  </cols>
  <sheetData>
    <row r="1" spans="1:18" ht="39" customHeight="1">
      <c r="B1" s="88" t="s">
        <v>49</v>
      </c>
      <c r="C1" s="88"/>
      <c r="D1" s="96" t="s">
        <v>73</v>
      </c>
      <c r="E1" s="96"/>
      <c r="F1" s="96"/>
      <c r="G1" s="96"/>
      <c r="H1" s="96"/>
      <c r="I1" s="96"/>
      <c r="K1" s="61" t="s">
        <v>62</v>
      </c>
      <c r="L1" s="61"/>
      <c r="M1" s="61"/>
      <c r="N1" s="61"/>
      <c r="O1" s="61"/>
      <c r="P1" s="61"/>
      <c r="Q1" s="61"/>
      <c r="R1" s="61"/>
    </row>
    <row r="2" spans="1:18" ht="39" customHeight="1">
      <c r="A2" s="61"/>
      <c r="B2" s="90" t="s">
        <v>50</v>
      </c>
      <c r="C2" s="90" t="s">
        <v>51</v>
      </c>
      <c r="D2" s="61"/>
      <c r="E2" s="61"/>
      <c r="F2" s="61"/>
      <c r="G2" s="90" t="s">
        <v>52</v>
      </c>
      <c r="H2" s="65"/>
      <c r="I2" s="91" t="s">
        <v>53</v>
      </c>
      <c r="K2" s="87" t="s">
        <v>63</v>
      </c>
      <c r="L2" s="87"/>
      <c r="M2" s="87"/>
      <c r="N2" s="87"/>
      <c r="O2" s="93" t="s">
        <v>64</v>
      </c>
      <c r="P2" s="94"/>
      <c r="Q2" s="94"/>
      <c r="R2" s="95"/>
    </row>
    <row r="3" spans="1:18" ht="39" customHeight="1" thickBot="1">
      <c r="A3" s="89"/>
      <c r="B3" s="89"/>
      <c r="C3" s="31" t="s">
        <v>54</v>
      </c>
      <c r="D3" s="31" t="s">
        <v>55</v>
      </c>
      <c r="E3" s="32" t="s">
        <v>56</v>
      </c>
      <c r="F3" s="32" t="s">
        <v>57</v>
      </c>
      <c r="G3" s="32" t="s">
        <v>58</v>
      </c>
      <c r="H3" s="33" t="s">
        <v>59</v>
      </c>
      <c r="I3" s="92"/>
      <c r="K3" s="34" t="s">
        <v>65</v>
      </c>
      <c r="L3" s="34" t="s">
        <v>66</v>
      </c>
      <c r="M3" s="48" t="s">
        <v>67</v>
      </c>
      <c r="N3" s="48" t="s">
        <v>68</v>
      </c>
      <c r="O3" s="48" t="s">
        <v>69</v>
      </c>
      <c r="P3" s="48" t="s">
        <v>70</v>
      </c>
      <c r="Q3" s="34" t="s">
        <v>71</v>
      </c>
      <c r="R3" s="47" t="s">
        <v>72</v>
      </c>
    </row>
    <row r="4" spans="1:18" ht="39" customHeight="1" thickTop="1">
      <c r="A4" s="30">
        <v>1</v>
      </c>
      <c r="B4" s="35" t="s">
        <v>60</v>
      </c>
      <c r="C4" s="36">
        <v>3</v>
      </c>
      <c r="D4" s="36">
        <v>3</v>
      </c>
      <c r="E4" s="30">
        <f>IF((C4+D4)=0,"",C4+D4)</f>
        <v>6</v>
      </c>
      <c r="F4" s="37">
        <f>IF(E4="","",E4*10000)</f>
        <v>60000</v>
      </c>
      <c r="G4" s="36">
        <v>16</v>
      </c>
      <c r="H4" s="38">
        <f>IF(G4="","",G4*1000)</f>
        <v>16000</v>
      </c>
      <c r="I4" s="39">
        <f>IFERROR((F4+H4),"")</f>
        <v>76000</v>
      </c>
      <c r="K4" s="47"/>
      <c r="L4" s="47"/>
      <c r="M4" s="49"/>
      <c r="N4" s="49"/>
      <c r="O4" s="49"/>
      <c r="P4" s="49"/>
      <c r="Q4" s="47"/>
      <c r="R4" s="47"/>
    </row>
    <row r="5" spans="1:18" ht="39" customHeight="1">
      <c r="A5" s="28">
        <v>2</v>
      </c>
      <c r="B5" s="40"/>
      <c r="C5" s="41"/>
      <c r="D5" s="41"/>
      <c r="E5" s="28" t="str">
        <f t="shared" ref="E5:E18" si="0">IF((C5+D5)=0,"",C5+D5)</f>
        <v/>
      </c>
      <c r="F5" s="42" t="str">
        <f t="shared" ref="F5:F18" si="1">IF(E5="","",E5*10000)</f>
        <v/>
      </c>
      <c r="G5" s="41"/>
      <c r="H5" s="43" t="str">
        <f t="shared" ref="H5:H18" si="2">IF(G5="","",G5*1000)</f>
        <v/>
      </c>
      <c r="I5" s="44" t="str">
        <f t="shared" ref="I5:I18" si="3">IFERROR((F5+H5),"")</f>
        <v/>
      </c>
      <c r="K5" s="47"/>
      <c r="L5" s="47"/>
      <c r="M5" s="49"/>
      <c r="N5" s="49"/>
      <c r="O5" s="49"/>
      <c r="P5" s="49"/>
      <c r="Q5" s="47"/>
      <c r="R5" s="47"/>
    </row>
    <row r="6" spans="1:18" ht="39" customHeight="1">
      <c r="A6" s="28">
        <v>3</v>
      </c>
      <c r="B6" s="40"/>
      <c r="C6" s="41"/>
      <c r="D6" s="41"/>
      <c r="E6" s="28" t="str">
        <f t="shared" si="0"/>
        <v/>
      </c>
      <c r="F6" s="42" t="str">
        <f t="shared" si="1"/>
        <v/>
      </c>
      <c r="G6" s="41"/>
      <c r="H6" s="43" t="str">
        <f t="shared" si="2"/>
        <v/>
      </c>
      <c r="I6" s="44" t="str">
        <f t="shared" si="3"/>
        <v/>
      </c>
      <c r="K6" s="47"/>
      <c r="L6" s="47"/>
      <c r="M6" s="49"/>
      <c r="N6" s="49"/>
      <c r="O6" s="49"/>
      <c r="P6" s="49"/>
      <c r="Q6" s="47"/>
      <c r="R6" s="47"/>
    </row>
    <row r="7" spans="1:18" ht="39" customHeight="1">
      <c r="A7" s="28">
        <v>4</v>
      </c>
      <c r="B7" s="40"/>
      <c r="C7" s="41"/>
      <c r="D7" s="41"/>
      <c r="E7" s="28" t="str">
        <f t="shared" si="0"/>
        <v/>
      </c>
      <c r="F7" s="42" t="str">
        <f t="shared" si="1"/>
        <v/>
      </c>
      <c r="G7" s="41"/>
      <c r="H7" s="43" t="str">
        <f t="shared" si="2"/>
        <v/>
      </c>
      <c r="I7" s="44" t="str">
        <f t="shared" si="3"/>
        <v/>
      </c>
      <c r="K7" s="47"/>
      <c r="L7" s="47"/>
      <c r="M7" s="49"/>
      <c r="N7" s="49"/>
      <c r="O7" s="49"/>
      <c r="P7" s="49"/>
      <c r="Q7" s="47"/>
      <c r="R7" s="47"/>
    </row>
    <row r="8" spans="1:18" ht="39" customHeight="1">
      <c r="A8" s="28">
        <v>5</v>
      </c>
      <c r="B8" s="40"/>
      <c r="C8" s="41"/>
      <c r="D8" s="41"/>
      <c r="E8" s="28" t="str">
        <f t="shared" si="0"/>
        <v/>
      </c>
      <c r="F8" s="42" t="str">
        <f t="shared" si="1"/>
        <v/>
      </c>
      <c r="G8" s="41"/>
      <c r="H8" s="43" t="str">
        <f t="shared" si="2"/>
        <v/>
      </c>
      <c r="I8" s="44" t="str">
        <f t="shared" si="3"/>
        <v/>
      </c>
      <c r="K8" s="47"/>
      <c r="L8" s="47"/>
      <c r="M8" s="49"/>
      <c r="N8" s="49"/>
      <c r="O8" s="49"/>
      <c r="P8" s="49"/>
      <c r="Q8" s="47"/>
      <c r="R8" s="47"/>
    </row>
    <row r="9" spans="1:18" ht="39" customHeight="1">
      <c r="A9" s="28">
        <v>6</v>
      </c>
      <c r="B9" s="40"/>
      <c r="C9" s="41"/>
      <c r="D9" s="41"/>
      <c r="E9" s="28" t="str">
        <f t="shared" si="0"/>
        <v/>
      </c>
      <c r="F9" s="42" t="str">
        <f t="shared" si="1"/>
        <v/>
      </c>
      <c r="G9" s="41"/>
      <c r="H9" s="43" t="str">
        <f t="shared" si="2"/>
        <v/>
      </c>
      <c r="I9" s="44" t="str">
        <f t="shared" si="3"/>
        <v/>
      </c>
      <c r="K9" s="47"/>
      <c r="L9" s="47"/>
      <c r="M9" s="49"/>
      <c r="N9" s="49"/>
      <c r="O9" s="49"/>
      <c r="P9" s="49"/>
      <c r="Q9" s="47"/>
      <c r="R9" s="47"/>
    </row>
    <row r="10" spans="1:18" ht="39" customHeight="1">
      <c r="A10" s="28">
        <v>7</v>
      </c>
      <c r="B10" s="40"/>
      <c r="C10" s="41"/>
      <c r="D10" s="41"/>
      <c r="E10" s="28" t="str">
        <f t="shared" si="0"/>
        <v/>
      </c>
      <c r="F10" s="42" t="str">
        <f t="shared" si="1"/>
        <v/>
      </c>
      <c r="G10" s="41"/>
      <c r="H10" s="43" t="str">
        <f t="shared" si="2"/>
        <v/>
      </c>
      <c r="I10" s="44" t="str">
        <f t="shared" si="3"/>
        <v/>
      </c>
      <c r="K10" s="47"/>
      <c r="L10" s="47"/>
      <c r="M10" s="49"/>
      <c r="N10" s="49"/>
      <c r="O10" s="49"/>
      <c r="P10" s="49"/>
      <c r="Q10" s="47"/>
      <c r="R10" s="47"/>
    </row>
    <row r="11" spans="1:18" ht="39" customHeight="1">
      <c r="A11" s="28">
        <v>8</v>
      </c>
      <c r="B11" s="40"/>
      <c r="C11" s="41"/>
      <c r="D11" s="41"/>
      <c r="E11" s="28" t="str">
        <f t="shared" si="0"/>
        <v/>
      </c>
      <c r="F11" s="42" t="str">
        <f t="shared" si="1"/>
        <v/>
      </c>
      <c r="G11" s="41"/>
      <c r="H11" s="43" t="str">
        <f t="shared" si="2"/>
        <v/>
      </c>
      <c r="I11" s="44" t="str">
        <f t="shared" si="3"/>
        <v/>
      </c>
      <c r="K11" s="47"/>
      <c r="L11" s="47"/>
      <c r="M11" s="49"/>
      <c r="N11" s="49"/>
      <c r="O11" s="49"/>
      <c r="P11" s="49"/>
      <c r="Q11" s="47"/>
      <c r="R11" s="47"/>
    </row>
    <row r="12" spans="1:18" ht="39" customHeight="1">
      <c r="A12" s="28">
        <v>9</v>
      </c>
      <c r="B12" s="40"/>
      <c r="C12" s="41"/>
      <c r="D12" s="41"/>
      <c r="E12" s="28" t="str">
        <f t="shared" si="0"/>
        <v/>
      </c>
      <c r="F12" s="42" t="str">
        <f t="shared" si="1"/>
        <v/>
      </c>
      <c r="G12" s="41"/>
      <c r="H12" s="43" t="str">
        <f t="shared" si="2"/>
        <v/>
      </c>
      <c r="I12" s="44" t="str">
        <f t="shared" si="3"/>
        <v/>
      </c>
      <c r="K12" s="47"/>
      <c r="L12" s="47"/>
      <c r="M12" s="49"/>
      <c r="N12" s="49"/>
      <c r="O12" s="49"/>
      <c r="P12" s="49"/>
      <c r="Q12" s="47"/>
      <c r="R12" s="47"/>
    </row>
    <row r="13" spans="1:18" ht="39" customHeight="1">
      <c r="A13" s="28">
        <v>10</v>
      </c>
      <c r="B13" s="40"/>
      <c r="C13" s="41"/>
      <c r="D13" s="41"/>
      <c r="E13" s="28" t="str">
        <f t="shared" si="0"/>
        <v/>
      </c>
      <c r="F13" s="42" t="str">
        <f t="shared" si="1"/>
        <v/>
      </c>
      <c r="G13" s="41"/>
      <c r="H13" s="43" t="str">
        <f t="shared" si="2"/>
        <v/>
      </c>
      <c r="I13" s="44" t="str">
        <f t="shared" si="3"/>
        <v/>
      </c>
      <c r="K13" s="47"/>
      <c r="L13" s="47"/>
      <c r="M13" s="49"/>
      <c r="N13" s="49"/>
      <c r="O13" s="49"/>
      <c r="P13" s="49"/>
      <c r="Q13" s="47"/>
      <c r="R13" s="47"/>
    </row>
    <row r="14" spans="1:18" ht="39" customHeight="1">
      <c r="A14" s="28">
        <v>11</v>
      </c>
      <c r="B14" s="40"/>
      <c r="C14" s="41"/>
      <c r="D14" s="41"/>
      <c r="E14" s="28" t="str">
        <f t="shared" si="0"/>
        <v/>
      </c>
      <c r="F14" s="42" t="str">
        <f t="shared" si="1"/>
        <v/>
      </c>
      <c r="G14" s="41"/>
      <c r="H14" s="43" t="str">
        <f t="shared" si="2"/>
        <v/>
      </c>
      <c r="I14" s="44" t="str">
        <f t="shared" si="3"/>
        <v/>
      </c>
      <c r="K14" s="47"/>
      <c r="L14" s="47"/>
      <c r="M14" s="49"/>
      <c r="N14" s="49"/>
      <c r="O14" s="49"/>
      <c r="P14" s="49"/>
      <c r="Q14" s="47"/>
      <c r="R14" s="47"/>
    </row>
    <row r="15" spans="1:18" ht="39" customHeight="1">
      <c r="A15" s="28">
        <v>12</v>
      </c>
      <c r="B15" s="40"/>
      <c r="C15" s="41"/>
      <c r="D15" s="41"/>
      <c r="E15" s="28" t="str">
        <f t="shared" si="0"/>
        <v/>
      </c>
      <c r="F15" s="42" t="str">
        <f t="shared" si="1"/>
        <v/>
      </c>
      <c r="G15" s="41"/>
      <c r="H15" s="43" t="str">
        <f t="shared" si="2"/>
        <v/>
      </c>
      <c r="I15" s="44" t="str">
        <f t="shared" si="3"/>
        <v/>
      </c>
      <c r="K15" s="47"/>
      <c r="L15" s="47"/>
      <c r="M15" s="49"/>
      <c r="N15" s="49"/>
      <c r="O15" s="49"/>
      <c r="P15" s="49"/>
      <c r="Q15" s="47"/>
      <c r="R15" s="47"/>
    </row>
    <row r="16" spans="1:18" ht="39" customHeight="1">
      <c r="A16" s="28">
        <v>13</v>
      </c>
      <c r="B16" s="40"/>
      <c r="C16" s="41"/>
      <c r="D16" s="41"/>
      <c r="E16" s="28" t="str">
        <f t="shared" si="0"/>
        <v/>
      </c>
      <c r="F16" s="42" t="str">
        <f t="shared" si="1"/>
        <v/>
      </c>
      <c r="G16" s="41"/>
      <c r="H16" s="43" t="str">
        <f t="shared" si="2"/>
        <v/>
      </c>
      <c r="I16" s="44" t="str">
        <f t="shared" si="3"/>
        <v/>
      </c>
      <c r="K16" s="47"/>
      <c r="L16" s="47"/>
      <c r="M16" s="49"/>
      <c r="N16" s="49"/>
      <c r="O16" s="49"/>
      <c r="P16" s="49"/>
      <c r="Q16" s="47"/>
      <c r="R16" s="47"/>
    </row>
    <row r="17" spans="1:18" ht="39" customHeight="1">
      <c r="A17" s="28">
        <v>14</v>
      </c>
      <c r="B17" s="40"/>
      <c r="C17" s="41"/>
      <c r="D17" s="41"/>
      <c r="E17" s="28" t="str">
        <f t="shared" si="0"/>
        <v/>
      </c>
      <c r="F17" s="42" t="str">
        <f t="shared" si="1"/>
        <v/>
      </c>
      <c r="G17" s="41"/>
      <c r="H17" s="43" t="str">
        <f t="shared" si="2"/>
        <v/>
      </c>
      <c r="I17" s="44" t="str">
        <f t="shared" si="3"/>
        <v/>
      </c>
      <c r="K17" s="47"/>
      <c r="L17" s="47"/>
      <c r="M17" s="49"/>
      <c r="N17" s="49"/>
      <c r="O17" s="49"/>
      <c r="P17" s="49"/>
      <c r="Q17" s="47"/>
      <c r="R17" s="47"/>
    </row>
    <row r="18" spans="1:18" ht="39" customHeight="1">
      <c r="A18" s="28">
        <v>15</v>
      </c>
      <c r="B18" s="40"/>
      <c r="C18" s="41"/>
      <c r="D18" s="41"/>
      <c r="E18" s="28" t="str">
        <f t="shared" si="0"/>
        <v/>
      </c>
      <c r="F18" s="42" t="str">
        <f t="shared" si="1"/>
        <v/>
      </c>
      <c r="G18" s="41"/>
      <c r="H18" s="43" t="str">
        <f t="shared" si="2"/>
        <v/>
      </c>
      <c r="I18" s="44" t="str">
        <f t="shared" si="3"/>
        <v/>
      </c>
      <c r="K18" s="47"/>
      <c r="L18" s="47"/>
      <c r="M18" s="49"/>
      <c r="N18" s="49"/>
      <c r="O18" s="49"/>
      <c r="P18" s="49"/>
      <c r="Q18" s="47"/>
      <c r="R18" s="47"/>
    </row>
    <row r="19" spans="1:18" ht="39" customHeight="1">
      <c r="A19" s="61" t="s">
        <v>1</v>
      </c>
      <c r="B19" s="61"/>
      <c r="C19" s="28">
        <f>IF(SUM(C4:C18)=0,"",SUM(C4:C18))</f>
        <v>3</v>
      </c>
      <c r="D19" s="28">
        <f t="shared" ref="D19:I19" si="4">IF(SUM(D4:D18)=0,"",SUM(D4:D18))</f>
        <v>3</v>
      </c>
      <c r="E19" s="28">
        <f t="shared" si="4"/>
        <v>6</v>
      </c>
      <c r="F19" s="42">
        <f t="shared" si="4"/>
        <v>60000</v>
      </c>
      <c r="G19" s="28">
        <f t="shared" si="4"/>
        <v>16</v>
      </c>
      <c r="H19" s="43">
        <f t="shared" si="4"/>
        <v>16000</v>
      </c>
      <c r="I19" s="44">
        <f t="shared" si="4"/>
        <v>76000</v>
      </c>
      <c r="K19" s="45"/>
      <c r="L19" s="45"/>
      <c r="M19" s="50"/>
      <c r="N19" s="50"/>
    </row>
  </sheetData>
  <sheetProtection sheet="1" objects="1" scenarios="1"/>
  <mergeCells count="11">
    <mergeCell ref="K2:N2"/>
    <mergeCell ref="A19:B19"/>
    <mergeCell ref="B1:C1"/>
    <mergeCell ref="A2:A3"/>
    <mergeCell ref="B2:B3"/>
    <mergeCell ref="C2:F2"/>
    <mergeCell ref="G2:H2"/>
    <mergeCell ref="I2:I3"/>
    <mergeCell ref="K1:R1"/>
    <mergeCell ref="O2:R2"/>
    <mergeCell ref="D1:I1"/>
  </mergeCells>
  <phoneticPr fontId="1"/>
  <pageMargins left="0.62992125984251968" right="0.62992125984251968" top="0.62992125984251968" bottom="0.62992125984251968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認スポ_補助金算定表(一般用)</vt:lpstr>
      <vt:lpstr>認スポ_補助金総括表(中学クラブ用)</vt:lpstr>
      <vt:lpstr>'認スポ_補助金総括表(中学クラブ用)'!Print_Area</vt:lpstr>
      <vt:lpstr>'認スポ_補助金算定表(一般用)'!Print_Titles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jp23036</dc:creator>
  <cp:lastModifiedBy>jp23036</cp:lastModifiedBy>
  <cp:lastPrinted>2025-07-25T08:48:51Z</cp:lastPrinted>
  <dcterms:created xsi:type="dcterms:W3CDTF">2015-06-05T18:19:34Z</dcterms:created>
  <dcterms:modified xsi:type="dcterms:W3CDTF">2025-07-28T10:17:42Z</dcterms:modified>
</cp:coreProperties>
</file>